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927" activeTab="0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/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<sst xmlns="http://schemas.openxmlformats.org/spreadsheetml/2006/main" count="676" uniqueCount="180">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</sst>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3" borderId="0" xfId="0" applyNumberFormat="1" applyFont="1" applyFill="1" applyAlignment="1" quotePrefix="1">
      <alignment/>
    </xf>
    <xf numFmtId="180" fontId="6" fillId="0" borderId="0" xfId="0" applyNumberFormat="1" applyFont="1" applyAlignment="1" quotePrefix="1">
      <alignment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81" fontId="6" fillId="0" borderId="0" xfId="0" applyNumberFormat="1" applyFont="1" applyAlignment="1">
      <alignment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Taulukko!$D$3:$D$122</c:f>
              <c:numCache>
                <c:ptCount val="120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116.1</c:v>
                </c:pt>
                <c:pt idx="112">
                  <c:v>116.7</c:v>
                </c:pt>
                <c:pt idx="113">
                  <c:v>141.1</c:v>
                </c:pt>
                <c:pt idx="114">
                  <c:v>137.1</c:v>
                </c:pt>
                <c:pt idx="115">
                  <c:v>116</c:v>
                </c:pt>
                <c:pt idx="116">
                  <c:v>115.1</c:v>
                </c:pt>
                <c:pt idx="117">
                  <c:v>115.5</c:v>
                </c:pt>
                <c:pt idx="118">
                  <c:v>112.7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Taulukko!$E$3:$E$122</c:f>
              <c:numCache>
                <c:ptCount val="120"/>
                <c:pt idx="0">
                  <c:v>72.2</c:v>
                </c:pt>
                <c:pt idx="1">
                  <c:v>73.7</c:v>
                </c:pt>
                <c:pt idx="2">
                  <c:v>73.7</c:v>
                </c:pt>
                <c:pt idx="3">
                  <c:v>74.1</c:v>
                </c:pt>
                <c:pt idx="4">
                  <c:v>75.1</c:v>
                </c:pt>
                <c:pt idx="5">
                  <c:v>79.7</c:v>
                </c:pt>
                <c:pt idx="6">
                  <c:v>74</c:v>
                </c:pt>
                <c:pt idx="7">
                  <c:v>76.5</c:v>
                </c:pt>
                <c:pt idx="8">
                  <c:v>78.4</c:v>
                </c:pt>
                <c:pt idx="9">
                  <c:v>76.3</c:v>
                </c:pt>
                <c:pt idx="10">
                  <c:v>78.6</c:v>
                </c:pt>
                <c:pt idx="11">
                  <c:v>79</c:v>
                </c:pt>
                <c:pt idx="12">
                  <c:v>78.3</c:v>
                </c:pt>
                <c:pt idx="13">
                  <c:v>78.6</c:v>
                </c:pt>
                <c:pt idx="14">
                  <c:v>79.7</c:v>
                </c:pt>
                <c:pt idx="15">
                  <c:v>78.6</c:v>
                </c:pt>
                <c:pt idx="16">
                  <c:v>80.2</c:v>
                </c:pt>
                <c:pt idx="17">
                  <c:v>80.8</c:v>
                </c:pt>
                <c:pt idx="18">
                  <c:v>79.2</c:v>
                </c:pt>
                <c:pt idx="19">
                  <c:v>81.3</c:v>
                </c:pt>
                <c:pt idx="20">
                  <c:v>79.6</c:v>
                </c:pt>
                <c:pt idx="21">
                  <c:v>81.6</c:v>
                </c:pt>
                <c:pt idx="22">
                  <c:v>83.2</c:v>
                </c:pt>
                <c:pt idx="23">
                  <c:v>80.2</c:v>
                </c:pt>
                <c:pt idx="24">
                  <c:v>83.8</c:v>
                </c:pt>
                <c:pt idx="25">
                  <c:v>82.3</c:v>
                </c:pt>
                <c:pt idx="26">
                  <c:v>81.1</c:v>
                </c:pt>
                <c:pt idx="27">
                  <c:v>83.1</c:v>
                </c:pt>
                <c:pt idx="28">
                  <c:v>83.9</c:v>
                </c:pt>
                <c:pt idx="29">
                  <c:v>83.2</c:v>
                </c:pt>
                <c:pt idx="30">
                  <c:v>85.5</c:v>
                </c:pt>
                <c:pt idx="31">
                  <c:v>85.2</c:v>
                </c:pt>
                <c:pt idx="32">
                  <c:v>84.9</c:v>
                </c:pt>
                <c:pt idx="33">
                  <c:v>86.1</c:v>
                </c:pt>
                <c:pt idx="34">
                  <c:v>84.8</c:v>
                </c:pt>
                <c:pt idx="35">
                  <c:v>84.9</c:v>
                </c:pt>
                <c:pt idx="36">
                  <c:v>88.1</c:v>
                </c:pt>
                <c:pt idx="37">
                  <c:v>87.9</c:v>
                </c:pt>
                <c:pt idx="38">
                  <c:v>87.3</c:v>
                </c:pt>
                <c:pt idx="39">
                  <c:v>90.2</c:v>
                </c:pt>
                <c:pt idx="40">
                  <c:v>88.2</c:v>
                </c:pt>
                <c:pt idx="41">
                  <c:v>88.5</c:v>
                </c:pt>
                <c:pt idx="42">
                  <c:v>92.9</c:v>
                </c:pt>
                <c:pt idx="43">
                  <c:v>88.8</c:v>
                </c:pt>
                <c:pt idx="44">
                  <c:v>90.4</c:v>
                </c:pt>
                <c:pt idx="45">
                  <c:v>91.2</c:v>
                </c:pt>
                <c:pt idx="46">
                  <c:v>90.5</c:v>
                </c:pt>
                <c:pt idx="47">
                  <c:v>92.9</c:v>
                </c:pt>
                <c:pt idx="48">
                  <c:v>90.6</c:v>
                </c:pt>
                <c:pt idx="49">
                  <c:v>91.5</c:v>
                </c:pt>
                <c:pt idx="50">
                  <c:v>92.6</c:v>
                </c:pt>
                <c:pt idx="51">
                  <c:v>93.5</c:v>
                </c:pt>
                <c:pt idx="52">
                  <c:v>91.9</c:v>
                </c:pt>
                <c:pt idx="53">
                  <c:v>93</c:v>
                </c:pt>
                <c:pt idx="54">
                  <c:v>97.6</c:v>
                </c:pt>
                <c:pt idx="55">
                  <c:v>93.1</c:v>
                </c:pt>
                <c:pt idx="56">
                  <c:v>94.7</c:v>
                </c:pt>
                <c:pt idx="57">
                  <c:v>95.3</c:v>
                </c:pt>
                <c:pt idx="58">
                  <c:v>95</c:v>
                </c:pt>
                <c:pt idx="59">
                  <c:v>97.5</c:v>
                </c:pt>
                <c:pt idx="60">
                  <c:v>95.2</c:v>
                </c:pt>
                <c:pt idx="61">
                  <c:v>97.2</c:v>
                </c:pt>
                <c:pt idx="62">
                  <c:v>99.3</c:v>
                </c:pt>
                <c:pt idx="63">
                  <c:v>96.7</c:v>
                </c:pt>
                <c:pt idx="64">
                  <c:v>98.6</c:v>
                </c:pt>
                <c:pt idx="65">
                  <c:v>103.5</c:v>
                </c:pt>
                <c:pt idx="66">
                  <c:v>99.1</c:v>
                </c:pt>
                <c:pt idx="67">
                  <c:v>99.9</c:v>
                </c:pt>
                <c:pt idx="68">
                  <c:v>103.2</c:v>
                </c:pt>
                <c:pt idx="69">
                  <c:v>100.3</c:v>
                </c:pt>
                <c:pt idx="70">
                  <c:v>102.4</c:v>
                </c:pt>
                <c:pt idx="71">
                  <c:v>103.9</c:v>
                </c:pt>
                <c:pt idx="72">
                  <c:v>103.6</c:v>
                </c:pt>
                <c:pt idx="73">
                  <c:v>106</c:v>
                </c:pt>
                <c:pt idx="74">
                  <c:v>106.7</c:v>
                </c:pt>
                <c:pt idx="75">
                  <c:v>104.9</c:v>
                </c:pt>
                <c:pt idx="76">
                  <c:v>105.3</c:v>
                </c:pt>
                <c:pt idx="77">
                  <c:v>110.2</c:v>
                </c:pt>
                <c:pt idx="78">
                  <c:v>105.7</c:v>
                </c:pt>
                <c:pt idx="79">
                  <c:v>108.7</c:v>
                </c:pt>
                <c:pt idx="80">
                  <c:v>106.7</c:v>
                </c:pt>
                <c:pt idx="81">
                  <c:v>107.3</c:v>
                </c:pt>
                <c:pt idx="82">
                  <c:v>110.3</c:v>
                </c:pt>
                <c:pt idx="83">
                  <c:v>106.6</c:v>
                </c:pt>
                <c:pt idx="84">
                  <c:v>108.4</c:v>
                </c:pt>
                <c:pt idx="85">
                  <c:v>108.2</c:v>
                </c:pt>
                <c:pt idx="86">
                  <c:v>108.5</c:v>
                </c:pt>
                <c:pt idx="87">
                  <c:v>109.5</c:v>
                </c:pt>
                <c:pt idx="88">
                  <c:v>111.7</c:v>
                </c:pt>
                <c:pt idx="89">
                  <c:v>110.7</c:v>
                </c:pt>
                <c:pt idx="90">
                  <c:v>110.3</c:v>
                </c:pt>
                <c:pt idx="91">
                  <c:v>111.1</c:v>
                </c:pt>
                <c:pt idx="92">
                  <c:v>110.2</c:v>
                </c:pt>
                <c:pt idx="93">
                  <c:v>110.2</c:v>
                </c:pt>
                <c:pt idx="94">
                  <c:v>113.2</c:v>
                </c:pt>
                <c:pt idx="95">
                  <c:v>111.1</c:v>
                </c:pt>
                <c:pt idx="96">
                  <c:v>113.3</c:v>
                </c:pt>
                <c:pt idx="97">
                  <c:v>112.4</c:v>
                </c:pt>
                <c:pt idx="98">
                  <c:v>109.4</c:v>
                </c:pt>
                <c:pt idx="99">
                  <c:v>113.5</c:v>
                </c:pt>
                <c:pt idx="100">
                  <c:v>114.6</c:v>
                </c:pt>
                <c:pt idx="101">
                  <c:v>114.3</c:v>
                </c:pt>
                <c:pt idx="102">
                  <c:v>114.4</c:v>
                </c:pt>
                <c:pt idx="103">
                  <c:v>114.1</c:v>
                </c:pt>
                <c:pt idx="104">
                  <c:v>115.2</c:v>
                </c:pt>
                <c:pt idx="105">
                  <c:v>116.7</c:v>
                </c:pt>
                <c:pt idx="106">
                  <c:v>113.9</c:v>
                </c:pt>
                <c:pt idx="107">
                  <c:v>116.3</c:v>
                </c:pt>
                <c:pt idx="108">
                  <c:v>117.2</c:v>
                </c:pt>
                <c:pt idx="109">
                  <c:v>116.4</c:v>
                </c:pt>
                <c:pt idx="110">
                  <c:v>117.4</c:v>
                </c:pt>
                <c:pt idx="111">
                  <c:v>119.7</c:v>
                </c:pt>
                <c:pt idx="112">
                  <c:v>115.6</c:v>
                </c:pt>
                <c:pt idx="113">
                  <c:v>119.1</c:v>
                </c:pt>
                <c:pt idx="114">
                  <c:v>121.3</c:v>
                </c:pt>
                <c:pt idx="115">
                  <c:v>116.8</c:v>
                </c:pt>
                <c:pt idx="116">
                  <c:v>121.4</c:v>
                </c:pt>
                <c:pt idx="117">
                  <c:v>121.5</c:v>
                </c:pt>
                <c:pt idx="118">
                  <c:v>120.2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Taulukko!$F$3:$F$122</c:f>
              <c:numCache>
                <c:ptCount val="120"/>
                <c:pt idx="0">
                  <c:v>72.8</c:v>
                </c:pt>
                <c:pt idx="1">
                  <c:v>73.2</c:v>
                </c:pt>
                <c:pt idx="2">
                  <c:v>73.8</c:v>
                </c:pt>
                <c:pt idx="3">
                  <c:v>74.4</c:v>
                </c:pt>
                <c:pt idx="4">
                  <c:v>75.1</c:v>
                </c:pt>
                <c:pt idx="5">
                  <c:v>75.7</c:v>
                </c:pt>
                <c:pt idx="6">
                  <c:v>76.3</c:v>
                </c:pt>
                <c:pt idx="7">
                  <c:v>76.9</c:v>
                </c:pt>
                <c:pt idx="8">
                  <c:v>77.4</c:v>
                </c:pt>
                <c:pt idx="9">
                  <c:v>77.8</c:v>
                </c:pt>
                <c:pt idx="10">
                  <c:v>78.1</c:v>
                </c:pt>
                <c:pt idx="11">
                  <c:v>78.4</c:v>
                </c:pt>
                <c:pt idx="12">
                  <c:v>78.7</c:v>
                </c:pt>
                <c:pt idx="13">
                  <c:v>78.9</c:v>
                </c:pt>
                <c:pt idx="14">
                  <c:v>79.2</c:v>
                </c:pt>
                <c:pt idx="15">
                  <c:v>79.5</c:v>
                </c:pt>
                <c:pt idx="16">
                  <c:v>79.7</c:v>
                </c:pt>
                <c:pt idx="17">
                  <c:v>80</c:v>
                </c:pt>
                <c:pt idx="18">
                  <c:v>80.2</c:v>
                </c:pt>
                <c:pt idx="19">
                  <c:v>80.5</c:v>
                </c:pt>
                <c:pt idx="20">
                  <c:v>80.9</c:v>
                </c:pt>
                <c:pt idx="21">
                  <c:v>81.4</c:v>
                </c:pt>
                <c:pt idx="22">
                  <c:v>81.8</c:v>
                </c:pt>
                <c:pt idx="23">
                  <c:v>82.1</c:v>
                </c:pt>
                <c:pt idx="24">
                  <c:v>82.3</c:v>
                </c:pt>
                <c:pt idx="25">
                  <c:v>82.4</c:v>
                </c:pt>
                <c:pt idx="26">
                  <c:v>82.5</c:v>
                </c:pt>
                <c:pt idx="27">
                  <c:v>82.9</c:v>
                </c:pt>
                <c:pt idx="28">
                  <c:v>83.4</c:v>
                </c:pt>
                <c:pt idx="29">
                  <c:v>84.1</c:v>
                </c:pt>
                <c:pt idx="30">
                  <c:v>84.6</c:v>
                </c:pt>
                <c:pt idx="31">
                  <c:v>85</c:v>
                </c:pt>
                <c:pt idx="32">
                  <c:v>85.2</c:v>
                </c:pt>
                <c:pt idx="33">
                  <c:v>85.4</c:v>
                </c:pt>
                <c:pt idx="34">
                  <c:v>85.7</c:v>
                </c:pt>
                <c:pt idx="35">
                  <c:v>86.2</c:v>
                </c:pt>
                <c:pt idx="36">
                  <c:v>86.8</c:v>
                </c:pt>
                <c:pt idx="37">
                  <c:v>87.5</c:v>
                </c:pt>
                <c:pt idx="38">
                  <c:v>88.1</c:v>
                </c:pt>
                <c:pt idx="39">
                  <c:v>88.5</c:v>
                </c:pt>
                <c:pt idx="40">
                  <c:v>88.7</c:v>
                </c:pt>
                <c:pt idx="41">
                  <c:v>88.9</c:v>
                </c:pt>
                <c:pt idx="42">
                  <c:v>89.2</c:v>
                </c:pt>
                <c:pt idx="43">
                  <c:v>89.7</c:v>
                </c:pt>
                <c:pt idx="44">
                  <c:v>90.2</c:v>
                </c:pt>
                <c:pt idx="45">
                  <c:v>90.7</c:v>
                </c:pt>
                <c:pt idx="46">
                  <c:v>91.1</c:v>
                </c:pt>
                <c:pt idx="47">
                  <c:v>91.4</c:v>
                </c:pt>
                <c:pt idx="48">
                  <c:v>91.7</c:v>
                </c:pt>
                <c:pt idx="49">
                  <c:v>92</c:v>
                </c:pt>
                <c:pt idx="50">
                  <c:v>92.3</c:v>
                </c:pt>
                <c:pt idx="51">
                  <c:v>92.5</c:v>
                </c:pt>
                <c:pt idx="52">
                  <c:v>92.8</c:v>
                </c:pt>
                <c:pt idx="53">
                  <c:v>93.1</c:v>
                </c:pt>
                <c:pt idx="54">
                  <c:v>93.4</c:v>
                </c:pt>
                <c:pt idx="55">
                  <c:v>93.9</c:v>
                </c:pt>
                <c:pt idx="56">
                  <c:v>94.4</c:v>
                </c:pt>
                <c:pt idx="57">
                  <c:v>95</c:v>
                </c:pt>
                <c:pt idx="58">
                  <c:v>95.6</c:v>
                </c:pt>
                <c:pt idx="59">
                  <c:v>96.1</c:v>
                </c:pt>
                <c:pt idx="60">
                  <c:v>96.6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98.9</c:v>
                </c:pt>
                <c:pt idx="66">
                  <c:v>99.5</c:v>
                </c:pt>
                <c:pt idx="67">
                  <c:v>100.1</c:v>
                </c:pt>
                <c:pt idx="68">
                  <c:v>100.7</c:v>
                </c:pt>
                <c:pt idx="69">
                  <c:v>101.5</c:v>
                </c:pt>
                <c:pt idx="70">
                  <c:v>102.5</c:v>
                </c:pt>
                <c:pt idx="71">
                  <c:v>103.5</c:v>
                </c:pt>
                <c:pt idx="72">
                  <c:v>104.4</c:v>
                </c:pt>
                <c:pt idx="73">
                  <c:v>105.1</c:v>
                </c:pt>
                <c:pt idx="74">
                  <c:v>105.5</c:v>
                </c:pt>
                <c:pt idx="75">
                  <c:v>105.8</c:v>
                </c:pt>
                <c:pt idx="76">
                  <c:v>106</c:v>
                </c:pt>
                <c:pt idx="77">
                  <c:v>106.2</c:v>
                </c:pt>
                <c:pt idx="78">
                  <c:v>106.6</c:v>
                </c:pt>
                <c:pt idx="79">
                  <c:v>107</c:v>
                </c:pt>
                <c:pt idx="80">
                  <c:v>107.3</c:v>
                </c:pt>
                <c:pt idx="81">
                  <c:v>107.5</c:v>
                </c:pt>
                <c:pt idx="82">
                  <c:v>107.6</c:v>
                </c:pt>
                <c:pt idx="83">
                  <c:v>107.7</c:v>
                </c:pt>
                <c:pt idx="84">
                  <c:v>108</c:v>
                </c:pt>
                <c:pt idx="85">
                  <c:v>108.4</c:v>
                </c:pt>
                <c:pt idx="86">
                  <c:v>109.1</c:v>
                </c:pt>
                <c:pt idx="87">
                  <c:v>109.8</c:v>
                </c:pt>
                <c:pt idx="88">
                  <c:v>110.3</c:v>
                </c:pt>
                <c:pt idx="89">
                  <c:v>110.6</c:v>
                </c:pt>
                <c:pt idx="90">
                  <c:v>110.7</c:v>
                </c:pt>
                <c:pt idx="91">
                  <c:v>110.8</c:v>
                </c:pt>
                <c:pt idx="92">
                  <c:v>110.9</c:v>
                </c:pt>
                <c:pt idx="93">
                  <c:v>111.2</c:v>
                </c:pt>
                <c:pt idx="94">
                  <c:v>111.6</c:v>
                </c:pt>
                <c:pt idx="95">
                  <c:v>112</c:v>
                </c:pt>
                <c:pt idx="96">
                  <c:v>112.4</c:v>
                </c:pt>
                <c:pt idx="97">
                  <c:v>112.9</c:v>
                </c:pt>
                <c:pt idx="98">
                  <c:v>113.3</c:v>
                </c:pt>
                <c:pt idx="99">
                  <c:v>113.6</c:v>
                </c:pt>
                <c:pt idx="100">
                  <c:v>113.9</c:v>
                </c:pt>
                <c:pt idx="101">
                  <c:v>114.3</c:v>
                </c:pt>
                <c:pt idx="102">
                  <c:v>114.5</c:v>
                </c:pt>
                <c:pt idx="103">
                  <c:v>114.8</c:v>
                </c:pt>
                <c:pt idx="104">
                  <c:v>115</c:v>
                </c:pt>
                <c:pt idx="105">
                  <c:v>115.3</c:v>
                </c:pt>
                <c:pt idx="106">
                  <c:v>115.7</c:v>
                </c:pt>
                <c:pt idx="107">
                  <c:v>116.1</c:v>
                </c:pt>
                <c:pt idx="108">
                  <c:v>116.5</c:v>
                </c:pt>
                <c:pt idx="109">
                  <c:v>117.1</c:v>
                </c:pt>
                <c:pt idx="110">
                  <c:v>117.6</c:v>
                </c:pt>
                <c:pt idx="111">
                  <c:v>118.3</c:v>
                </c:pt>
                <c:pt idx="112">
                  <c:v>118.9</c:v>
                </c:pt>
                <c:pt idx="113">
                  <c:v>119.5</c:v>
                </c:pt>
                <c:pt idx="114">
                  <c:v>120</c:v>
                </c:pt>
                <c:pt idx="115">
                  <c:v>120.5</c:v>
                </c:pt>
                <c:pt idx="116">
                  <c:v>120.8</c:v>
                </c:pt>
                <c:pt idx="117">
                  <c:v>121</c:v>
                </c:pt>
                <c:pt idx="118">
                  <c:v>121.2</c:v>
                </c:pt>
              </c:numCache>
            </c:numRef>
          </c:val>
          <c:smooth val="0"/>
        </c:ser>
        <c:axId val="64132029"/>
        <c:axId val="40317350"/>
      </c:lineChart>
      <c:catAx>
        <c:axId val="64132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0317350"/>
        <c:crossesAt val="60"/>
        <c:auto val="0"/>
        <c:lblOffset val="100"/>
        <c:tickLblSkip val="6"/>
        <c:tickMarkSkip val="2"/>
        <c:noMultiLvlLbl val="0"/>
      </c:catAx>
      <c:valAx>
        <c:axId val="4031735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132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Taulukko!$H$3:$H$122</c:f>
              <c:numCache>
                <c:ptCount val="120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112.27</c:v>
                </c:pt>
                <c:pt idx="112">
                  <c:v>108.91</c:v>
                </c:pt>
                <c:pt idx="113">
                  <c:v>133.92</c:v>
                </c:pt>
                <c:pt idx="114">
                  <c:v>128.19</c:v>
                </c:pt>
                <c:pt idx="115">
                  <c:v>104.77</c:v>
                </c:pt>
                <c:pt idx="116">
                  <c:v>109.69</c:v>
                </c:pt>
                <c:pt idx="117">
                  <c:v>108.93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Taulukko!$I$3:$I$122</c:f>
              <c:numCache>
                <c:ptCount val="120"/>
                <c:pt idx="0">
                  <c:v>74.4</c:v>
                </c:pt>
                <c:pt idx="1">
                  <c:v>74.9</c:v>
                </c:pt>
                <c:pt idx="2">
                  <c:v>72.9</c:v>
                </c:pt>
                <c:pt idx="3">
                  <c:v>75</c:v>
                </c:pt>
                <c:pt idx="4">
                  <c:v>76.4</c:v>
                </c:pt>
                <c:pt idx="5">
                  <c:v>81</c:v>
                </c:pt>
                <c:pt idx="6">
                  <c:v>73.8</c:v>
                </c:pt>
                <c:pt idx="7">
                  <c:v>76.3</c:v>
                </c:pt>
                <c:pt idx="8">
                  <c:v>77.8</c:v>
                </c:pt>
                <c:pt idx="9">
                  <c:v>78.4</c:v>
                </c:pt>
                <c:pt idx="10">
                  <c:v>78.5</c:v>
                </c:pt>
                <c:pt idx="11">
                  <c:v>78.9</c:v>
                </c:pt>
                <c:pt idx="12">
                  <c:v>78.7</c:v>
                </c:pt>
                <c:pt idx="13">
                  <c:v>76.5</c:v>
                </c:pt>
                <c:pt idx="14">
                  <c:v>78.9</c:v>
                </c:pt>
                <c:pt idx="15">
                  <c:v>79</c:v>
                </c:pt>
                <c:pt idx="16">
                  <c:v>79.4</c:v>
                </c:pt>
                <c:pt idx="17">
                  <c:v>85.3</c:v>
                </c:pt>
                <c:pt idx="18">
                  <c:v>79.3</c:v>
                </c:pt>
                <c:pt idx="19">
                  <c:v>80.3</c:v>
                </c:pt>
                <c:pt idx="20">
                  <c:v>80.9</c:v>
                </c:pt>
                <c:pt idx="21">
                  <c:v>82.3</c:v>
                </c:pt>
                <c:pt idx="22">
                  <c:v>81.9</c:v>
                </c:pt>
                <c:pt idx="23">
                  <c:v>81.3</c:v>
                </c:pt>
                <c:pt idx="24">
                  <c:v>83.5</c:v>
                </c:pt>
                <c:pt idx="25">
                  <c:v>83.3</c:v>
                </c:pt>
                <c:pt idx="26">
                  <c:v>81.7</c:v>
                </c:pt>
                <c:pt idx="27">
                  <c:v>84.4</c:v>
                </c:pt>
                <c:pt idx="28">
                  <c:v>83.9</c:v>
                </c:pt>
                <c:pt idx="29">
                  <c:v>86.1</c:v>
                </c:pt>
                <c:pt idx="30">
                  <c:v>87.4</c:v>
                </c:pt>
                <c:pt idx="31">
                  <c:v>87</c:v>
                </c:pt>
                <c:pt idx="32">
                  <c:v>86.1</c:v>
                </c:pt>
                <c:pt idx="33">
                  <c:v>86</c:v>
                </c:pt>
                <c:pt idx="34">
                  <c:v>87.2</c:v>
                </c:pt>
                <c:pt idx="35">
                  <c:v>86.2</c:v>
                </c:pt>
                <c:pt idx="36">
                  <c:v>88.8</c:v>
                </c:pt>
                <c:pt idx="37">
                  <c:v>89.7</c:v>
                </c:pt>
                <c:pt idx="38">
                  <c:v>91</c:v>
                </c:pt>
                <c:pt idx="39">
                  <c:v>93.7</c:v>
                </c:pt>
                <c:pt idx="40">
                  <c:v>88.6</c:v>
                </c:pt>
                <c:pt idx="41">
                  <c:v>89.7</c:v>
                </c:pt>
                <c:pt idx="42">
                  <c:v>94.7</c:v>
                </c:pt>
                <c:pt idx="43">
                  <c:v>90.6</c:v>
                </c:pt>
                <c:pt idx="44">
                  <c:v>90.7</c:v>
                </c:pt>
                <c:pt idx="45">
                  <c:v>90.6</c:v>
                </c:pt>
                <c:pt idx="46">
                  <c:v>91.7</c:v>
                </c:pt>
                <c:pt idx="47">
                  <c:v>97.4</c:v>
                </c:pt>
                <c:pt idx="48">
                  <c:v>88.3</c:v>
                </c:pt>
                <c:pt idx="49">
                  <c:v>91.9</c:v>
                </c:pt>
                <c:pt idx="50">
                  <c:v>93.8</c:v>
                </c:pt>
                <c:pt idx="51">
                  <c:v>91.2</c:v>
                </c:pt>
                <c:pt idx="52">
                  <c:v>93.9</c:v>
                </c:pt>
                <c:pt idx="53">
                  <c:v>92.4</c:v>
                </c:pt>
                <c:pt idx="54">
                  <c:v>97.2</c:v>
                </c:pt>
                <c:pt idx="55">
                  <c:v>94.5</c:v>
                </c:pt>
                <c:pt idx="56">
                  <c:v>94.1</c:v>
                </c:pt>
                <c:pt idx="57">
                  <c:v>95.1</c:v>
                </c:pt>
                <c:pt idx="58">
                  <c:v>95</c:v>
                </c:pt>
                <c:pt idx="59">
                  <c:v>97.3</c:v>
                </c:pt>
                <c:pt idx="60">
                  <c:v>96.5</c:v>
                </c:pt>
                <c:pt idx="61">
                  <c:v>96</c:v>
                </c:pt>
                <c:pt idx="62">
                  <c:v>96.6</c:v>
                </c:pt>
                <c:pt idx="63">
                  <c:v>97.2</c:v>
                </c:pt>
                <c:pt idx="64">
                  <c:v>98.1</c:v>
                </c:pt>
                <c:pt idx="65">
                  <c:v>103.3</c:v>
                </c:pt>
                <c:pt idx="66">
                  <c:v>99.8</c:v>
                </c:pt>
                <c:pt idx="67">
                  <c:v>100.6</c:v>
                </c:pt>
                <c:pt idx="68">
                  <c:v>101.3</c:v>
                </c:pt>
                <c:pt idx="69">
                  <c:v>102.3</c:v>
                </c:pt>
                <c:pt idx="70">
                  <c:v>101.6</c:v>
                </c:pt>
                <c:pt idx="71">
                  <c:v>103.8</c:v>
                </c:pt>
                <c:pt idx="72">
                  <c:v>103.6</c:v>
                </c:pt>
                <c:pt idx="73">
                  <c:v>106.4</c:v>
                </c:pt>
                <c:pt idx="74">
                  <c:v>106.6</c:v>
                </c:pt>
                <c:pt idx="75">
                  <c:v>105.3</c:v>
                </c:pt>
                <c:pt idx="76">
                  <c:v>105.3</c:v>
                </c:pt>
                <c:pt idx="77">
                  <c:v>109.2</c:v>
                </c:pt>
                <c:pt idx="78">
                  <c:v>105.5</c:v>
                </c:pt>
                <c:pt idx="79">
                  <c:v>105</c:v>
                </c:pt>
                <c:pt idx="80">
                  <c:v>106.7</c:v>
                </c:pt>
                <c:pt idx="81">
                  <c:v>105.4</c:v>
                </c:pt>
                <c:pt idx="82">
                  <c:v>105.9</c:v>
                </c:pt>
                <c:pt idx="83">
                  <c:v>106.3</c:v>
                </c:pt>
                <c:pt idx="84">
                  <c:v>105.5</c:v>
                </c:pt>
                <c:pt idx="85">
                  <c:v>105</c:v>
                </c:pt>
                <c:pt idx="86">
                  <c:v>105.2</c:v>
                </c:pt>
                <c:pt idx="87">
                  <c:v>106.2</c:v>
                </c:pt>
                <c:pt idx="88">
                  <c:v>107</c:v>
                </c:pt>
                <c:pt idx="89">
                  <c:v>109.1</c:v>
                </c:pt>
                <c:pt idx="90">
                  <c:v>106.4</c:v>
                </c:pt>
                <c:pt idx="91">
                  <c:v>106.2</c:v>
                </c:pt>
                <c:pt idx="92">
                  <c:v>106.9</c:v>
                </c:pt>
                <c:pt idx="93">
                  <c:v>106.2</c:v>
                </c:pt>
                <c:pt idx="94">
                  <c:v>108.3</c:v>
                </c:pt>
                <c:pt idx="95">
                  <c:v>106.9</c:v>
                </c:pt>
                <c:pt idx="96">
                  <c:v>107.3</c:v>
                </c:pt>
                <c:pt idx="97">
                  <c:v>108.1</c:v>
                </c:pt>
                <c:pt idx="98">
                  <c:v>105.5</c:v>
                </c:pt>
                <c:pt idx="99">
                  <c:v>108.2</c:v>
                </c:pt>
                <c:pt idx="100">
                  <c:v>108.8</c:v>
                </c:pt>
                <c:pt idx="101">
                  <c:v>109.2</c:v>
                </c:pt>
                <c:pt idx="102">
                  <c:v>108.7</c:v>
                </c:pt>
                <c:pt idx="103">
                  <c:v>109.3</c:v>
                </c:pt>
                <c:pt idx="104">
                  <c:v>108.6</c:v>
                </c:pt>
                <c:pt idx="105">
                  <c:v>109.9</c:v>
                </c:pt>
                <c:pt idx="106">
                  <c:v>107.5</c:v>
                </c:pt>
                <c:pt idx="107">
                  <c:v>109.4</c:v>
                </c:pt>
                <c:pt idx="108">
                  <c:v>109.5</c:v>
                </c:pt>
                <c:pt idx="109">
                  <c:v>108.4</c:v>
                </c:pt>
                <c:pt idx="110">
                  <c:v>113.1</c:v>
                </c:pt>
                <c:pt idx="111">
                  <c:v>112</c:v>
                </c:pt>
                <c:pt idx="112">
                  <c:v>110.9</c:v>
                </c:pt>
                <c:pt idx="113">
                  <c:v>109.7</c:v>
                </c:pt>
                <c:pt idx="114">
                  <c:v>112.7</c:v>
                </c:pt>
                <c:pt idx="115">
                  <c:v>112.6</c:v>
                </c:pt>
                <c:pt idx="116">
                  <c:v>113.6</c:v>
                </c:pt>
                <c:pt idx="117">
                  <c:v>115.2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Taulukko!$J$3:$J$122</c:f>
              <c:numCache>
                <c:ptCount val="120"/>
                <c:pt idx="0">
                  <c:v>74.2</c:v>
                </c:pt>
                <c:pt idx="1">
                  <c:v>74.4</c:v>
                </c:pt>
                <c:pt idx="2">
                  <c:v>74.7</c:v>
                </c:pt>
                <c:pt idx="3">
                  <c:v>75</c:v>
                </c:pt>
                <c:pt idx="4">
                  <c:v>75.4</c:v>
                </c:pt>
                <c:pt idx="5">
                  <c:v>75.9</c:v>
                </c:pt>
                <c:pt idx="6">
                  <c:v>76.4</c:v>
                </c:pt>
                <c:pt idx="7">
                  <c:v>76.9</c:v>
                </c:pt>
                <c:pt idx="8">
                  <c:v>77.5</c:v>
                </c:pt>
                <c:pt idx="9">
                  <c:v>78</c:v>
                </c:pt>
                <c:pt idx="10">
                  <c:v>78.4</c:v>
                </c:pt>
                <c:pt idx="11">
                  <c:v>78.6</c:v>
                </c:pt>
                <c:pt idx="12">
                  <c:v>78.6</c:v>
                </c:pt>
                <c:pt idx="13">
                  <c:v>78.6</c:v>
                </c:pt>
                <c:pt idx="14">
                  <c:v>78.8</c:v>
                </c:pt>
                <c:pt idx="15">
                  <c:v>78.9</c:v>
                </c:pt>
                <c:pt idx="16">
                  <c:v>79.2</c:v>
                </c:pt>
                <c:pt idx="17">
                  <c:v>79.6</c:v>
                </c:pt>
                <c:pt idx="18">
                  <c:v>80</c:v>
                </c:pt>
                <c:pt idx="19">
                  <c:v>80.5</c:v>
                </c:pt>
                <c:pt idx="20">
                  <c:v>81</c:v>
                </c:pt>
                <c:pt idx="21">
                  <c:v>81.5</c:v>
                </c:pt>
                <c:pt idx="22">
                  <c:v>81.9</c:v>
                </c:pt>
                <c:pt idx="23">
                  <c:v>82.3</c:v>
                </c:pt>
                <c:pt idx="24">
                  <c:v>82.5</c:v>
                </c:pt>
                <c:pt idx="25">
                  <c:v>82.8</c:v>
                </c:pt>
                <c:pt idx="26">
                  <c:v>83.2</c:v>
                </c:pt>
                <c:pt idx="27">
                  <c:v>84</c:v>
                </c:pt>
                <c:pt idx="28">
                  <c:v>84.8</c:v>
                </c:pt>
                <c:pt idx="29">
                  <c:v>85.6</c:v>
                </c:pt>
                <c:pt idx="30">
                  <c:v>86.3</c:v>
                </c:pt>
                <c:pt idx="31">
                  <c:v>86.6</c:v>
                </c:pt>
                <c:pt idx="32">
                  <c:v>86.6</c:v>
                </c:pt>
                <c:pt idx="33">
                  <c:v>86.7</c:v>
                </c:pt>
                <c:pt idx="34">
                  <c:v>87</c:v>
                </c:pt>
                <c:pt idx="35">
                  <c:v>87.7</c:v>
                </c:pt>
                <c:pt idx="36">
                  <c:v>88.6</c:v>
                </c:pt>
                <c:pt idx="37">
                  <c:v>89.5</c:v>
                </c:pt>
                <c:pt idx="38">
                  <c:v>90.1</c:v>
                </c:pt>
                <c:pt idx="39">
                  <c:v>90.3</c:v>
                </c:pt>
                <c:pt idx="40">
                  <c:v>90.3</c:v>
                </c:pt>
                <c:pt idx="41">
                  <c:v>90.2</c:v>
                </c:pt>
                <c:pt idx="42">
                  <c:v>90.2</c:v>
                </c:pt>
                <c:pt idx="43">
                  <c:v>90.4</c:v>
                </c:pt>
                <c:pt idx="44">
                  <c:v>90.7</c:v>
                </c:pt>
                <c:pt idx="45">
                  <c:v>91.1</c:v>
                </c:pt>
                <c:pt idx="46">
                  <c:v>91.4</c:v>
                </c:pt>
                <c:pt idx="47">
                  <c:v>91.8</c:v>
                </c:pt>
                <c:pt idx="48">
                  <c:v>92.1</c:v>
                </c:pt>
                <c:pt idx="49">
                  <c:v>92.3</c:v>
                </c:pt>
                <c:pt idx="50">
                  <c:v>92.5</c:v>
                </c:pt>
                <c:pt idx="51">
                  <c:v>92.6</c:v>
                </c:pt>
                <c:pt idx="52">
                  <c:v>92.8</c:v>
                </c:pt>
                <c:pt idx="53">
                  <c:v>93.1</c:v>
                </c:pt>
                <c:pt idx="54">
                  <c:v>93.4</c:v>
                </c:pt>
                <c:pt idx="55">
                  <c:v>93.9</c:v>
                </c:pt>
                <c:pt idx="56">
                  <c:v>94.5</c:v>
                </c:pt>
                <c:pt idx="57">
                  <c:v>95.1</c:v>
                </c:pt>
                <c:pt idx="58">
                  <c:v>95.6</c:v>
                </c:pt>
                <c:pt idx="59">
                  <c:v>96</c:v>
                </c:pt>
                <c:pt idx="60">
                  <c:v>96.3</c:v>
                </c:pt>
                <c:pt idx="61">
                  <c:v>96.6</c:v>
                </c:pt>
                <c:pt idx="62">
                  <c:v>96.9</c:v>
                </c:pt>
                <c:pt idx="63">
                  <c:v>97.4</c:v>
                </c:pt>
                <c:pt idx="64">
                  <c:v>98.1</c:v>
                </c:pt>
                <c:pt idx="65">
                  <c:v>98.9</c:v>
                </c:pt>
                <c:pt idx="66">
                  <c:v>99.8</c:v>
                </c:pt>
                <c:pt idx="67">
                  <c:v>100.5</c:v>
                </c:pt>
                <c:pt idx="68">
                  <c:v>101.2</c:v>
                </c:pt>
                <c:pt idx="69">
                  <c:v>101.8</c:v>
                </c:pt>
                <c:pt idx="70">
                  <c:v>102.7</c:v>
                </c:pt>
                <c:pt idx="71">
                  <c:v>103.6</c:v>
                </c:pt>
                <c:pt idx="72">
                  <c:v>104.5</c:v>
                </c:pt>
                <c:pt idx="73">
                  <c:v>105.2</c:v>
                </c:pt>
                <c:pt idx="74">
                  <c:v>105.6</c:v>
                </c:pt>
                <c:pt idx="75">
                  <c:v>105.8</c:v>
                </c:pt>
                <c:pt idx="76">
                  <c:v>105.7</c:v>
                </c:pt>
                <c:pt idx="77">
                  <c:v>105.6</c:v>
                </c:pt>
                <c:pt idx="78">
                  <c:v>105.6</c:v>
                </c:pt>
                <c:pt idx="79">
                  <c:v>105.7</c:v>
                </c:pt>
                <c:pt idx="80">
                  <c:v>105.8</c:v>
                </c:pt>
                <c:pt idx="81">
                  <c:v>105.9</c:v>
                </c:pt>
                <c:pt idx="82">
                  <c:v>105.8</c:v>
                </c:pt>
                <c:pt idx="83">
                  <c:v>105.7</c:v>
                </c:pt>
                <c:pt idx="84">
                  <c:v>105.6</c:v>
                </c:pt>
                <c:pt idx="85">
                  <c:v>105.6</c:v>
                </c:pt>
                <c:pt idx="86">
                  <c:v>105.8</c:v>
                </c:pt>
                <c:pt idx="87">
                  <c:v>106.1</c:v>
                </c:pt>
                <c:pt idx="88">
                  <c:v>106.3</c:v>
                </c:pt>
                <c:pt idx="89">
                  <c:v>106.5</c:v>
                </c:pt>
                <c:pt idx="90">
                  <c:v>106.6</c:v>
                </c:pt>
                <c:pt idx="91">
                  <c:v>106.6</c:v>
                </c:pt>
                <c:pt idx="92">
                  <c:v>106.7</c:v>
                </c:pt>
                <c:pt idx="93">
                  <c:v>106.9</c:v>
                </c:pt>
                <c:pt idx="94">
                  <c:v>107.1</c:v>
                </c:pt>
                <c:pt idx="95">
                  <c:v>107.3</c:v>
                </c:pt>
                <c:pt idx="96">
                  <c:v>107.5</c:v>
                </c:pt>
                <c:pt idx="97">
                  <c:v>107.8</c:v>
                </c:pt>
                <c:pt idx="98">
                  <c:v>108</c:v>
                </c:pt>
                <c:pt idx="99">
                  <c:v>108.3</c:v>
                </c:pt>
                <c:pt idx="100">
                  <c:v>108.6</c:v>
                </c:pt>
                <c:pt idx="101">
                  <c:v>108.8</c:v>
                </c:pt>
                <c:pt idx="102">
                  <c:v>109</c:v>
                </c:pt>
                <c:pt idx="103">
                  <c:v>109.2</c:v>
                </c:pt>
                <c:pt idx="104">
                  <c:v>109.3</c:v>
                </c:pt>
                <c:pt idx="105">
                  <c:v>109.4</c:v>
                </c:pt>
                <c:pt idx="106">
                  <c:v>109.5</c:v>
                </c:pt>
                <c:pt idx="107">
                  <c:v>109.8</c:v>
                </c:pt>
                <c:pt idx="108">
                  <c:v>110</c:v>
                </c:pt>
                <c:pt idx="109">
                  <c:v>110.3</c:v>
                </c:pt>
                <c:pt idx="110">
                  <c:v>110.6</c:v>
                </c:pt>
                <c:pt idx="111">
                  <c:v>110.9</c:v>
                </c:pt>
                <c:pt idx="112">
                  <c:v>111.2</c:v>
                </c:pt>
                <c:pt idx="113">
                  <c:v>111.6</c:v>
                </c:pt>
                <c:pt idx="114">
                  <c:v>112.2</c:v>
                </c:pt>
                <c:pt idx="115">
                  <c:v>112.8</c:v>
                </c:pt>
                <c:pt idx="116">
                  <c:v>113.5</c:v>
                </c:pt>
                <c:pt idx="117">
                  <c:v>114.2</c:v>
                </c:pt>
              </c:numCache>
            </c:numRef>
          </c:val>
          <c:smooth val="0"/>
        </c:ser>
        <c:axId val="27311831"/>
        <c:axId val="44479888"/>
      </c:lineChart>
      <c:catAx>
        <c:axId val="27311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4479888"/>
        <c:crossesAt val="60"/>
        <c:auto val="0"/>
        <c:lblOffset val="100"/>
        <c:tickLblSkip val="6"/>
        <c:noMultiLvlLbl val="0"/>
      </c:catAx>
      <c:valAx>
        <c:axId val="44479888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31183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425"/>
          <c:w val="0.7777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Taulukko!$L$3:$L$122</c:f>
              <c:numCache>
                <c:ptCount val="120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138.5</c:v>
                </c:pt>
                <c:pt idx="114">
                  <c:v>152.4</c:v>
                </c:pt>
                <c:pt idx="115">
                  <c:v>118.8</c:v>
                </c:pt>
                <c:pt idx="116">
                  <c:v>123.8</c:v>
                </c:pt>
                <c:pt idx="117">
                  <c:v>134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Taulukko!$M$3:$M$122</c:f>
              <c:numCache>
                <c:ptCount val="120"/>
                <c:pt idx="0">
                  <c:v>57.6</c:v>
                </c:pt>
                <c:pt idx="1">
                  <c:v>56.9</c:v>
                </c:pt>
                <c:pt idx="2">
                  <c:v>56.4</c:v>
                </c:pt>
                <c:pt idx="3">
                  <c:v>57</c:v>
                </c:pt>
                <c:pt idx="4">
                  <c:v>56.9</c:v>
                </c:pt>
                <c:pt idx="5">
                  <c:v>65</c:v>
                </c:pt>
                <c:pt idx="6">
                  <c:v>56.9</c:v>
                </c:pt>
                <c:pt idx="7">
                  <c:v>59.3</c:v>
                </c:pt>
                <c:pt idx="8">
                  <c:v>60.3</c:v>
                </c:pt>
                <c:pt idx="9">
                  <c:v>59.5</c:v>
                </c:pt>
                <c:pt idx="10">
                  <c:v>59.7</c:v>
                </c:pt>
                <c:pt idx="11">
                  <c:v>62.8</c:v>
                </c:pt>
                <c:pt idx="12">
                  <c:v>61.2</c:v>
                </c:pt>
                <c:pt idx="13">
                  <c:v>60.7</c:v>
                </c:pt>
                <c:pt idx="14">
                  <c:v>62</c:v>
                </c:pt>
                <c:pt idx="15">
                  <c:v>62.6</c:v>
                </c:pt>
                <c:pt idx="16">
                  <c:v>64.4</c:v>
                </c:pt>
                <c:pt idx="17">
                  <c:v>70.3</c:v>
                </c:pt>
                <c:pt idx="18">
                  <c:v>65.1</c:v>
                </c:pt>
                <c:pt idx="19">
                  <c:v>65.8</c:v>
                </c:pt>
                <c:pt idx="20">
                  <c:v>66.1</c:v>
                </c:pt>
                <c:pt idx="21">
                  <c:v>66.4</c:v>
                </c:pt>
                <c:pt idx="22">
                  <c:v>69.3</c:v>
                </c:pt>
                <c:pt idx="23">
                  <c:v>69.4</c:v>
                </c:pt>
                <c:pt idx="24">
                  <c:v>68.1</c:v>
                </c:pt>
                <c:pt idx="25">
                  <c:v>69</c:v>
                </c:pt>
                <c:pt idx="26">
                  <c:v>68.8</c:v>
                </c:pt>
                <c:pt idx="27">
                  <c:v>69.3</c:v>
                </c:pt>
                <c:pt idx="28">
                  <c:v>69.4</c:v>
                </c:pt>
                <c:pt idx="29">
                  <c:v>68.7</c:v>
                </c:pt>
                <c:pt idx="30">
                  <c:v>73.8</c:v>
                </c:pt>
                <c:pt idx="31">
                  <c:v>74.1</c:v>
                </c:pt>
                <c:pt idx="32">
                  <c:v>74.3</c:v>
                </c:pt>
                <c:pt idx="33">
                  <c:v>76.4</c:v>
                </c:pt>
                <c:pt idx="34">
                  <c:v>75.4</c:v>
                </c:pt>
                <c:pt idx="35">
                  <c:v>74.3</c:v>
                </c:pt>
                <c:pt idx="36">
                  <c:v>76.1</c:v>
                </c:pt>
                <c:pt idx="37">
                  <c:v>79</c:v>
                </c:pt>
                <c:pt idx="38">
                  <c:v>79</c:v>
                </c:pt>
                <c:pt idx="39">
                  <c:v>84.8</c:v>
                </c:pt>
                <c:pt idx="40">
                  <c:v>75.6</c:v>
                </c:pt>
                <c:pt idx="41">
                  <c:v>75.7</c:v>
                </c:pt>
                <c:pt idx="42">
                  <c:v>85.4</c:v>
                </c:pt>
                <c:pt idx="43">
                  <c:v>82.5</c:v>
                </c:pt>
                <c:pt idx="44">
                  <c:v>83</c:v>
                </c:pt>
                <c:pt idx="45">
                  <c:v>84.4</c:v>
                </c:pt>
                <c:pt idx="46">
                  <c:v>85.2</c:v>
                </c:pt>
                <c:pt idx="47">
                  <c:v>89.7</c:v>
                </c:pt>
                <c:pt idx="48">
                  <c:v>82.1</c:v>
                </c:pt>
                <c:pt idx="49">
                  <c:v>86.2</c:v>
                </c:pt>
                <c:pt idx="50">
                  <c:v>88</c:v>
                </c:pt>
                <c:pt idx="51">
                  <c:v>86.4</c:v>
                </c:pt>
                <c:pt idx="52">
                  <c:v>88.3</c:v>
                </c:pt>
                <c:pt idx="53">
                  <c:v>86.5</c:v>
                </c:pt>
                <c:pt idx="54">
                  <c:v>94.5</c:v>
                </c:pt>
                <c:pt idx="55">
                  <c:v>89</c:v>
                </c:pt>
                <c:pt idx="56">
                  <c:v>91</c:v>
                </c:pt>
                <c:pt idx="57">
                  <c:v>91.4</c:v>
                </c:pt>
                <c:pt idx="58">
                  <c:v>91.7</c:v>
                </c:pt>
                <c:pt idx="59">
                  <c:v>94</c:v>
                </c:pt>
                <c:pt idx="60">
                  <c:v>96.1</c:v>
                </c:pt>
                <c:pt idx="61">
                  <c:v>94.7</c:v>
                </c:pt>
                <c:pt idx="62">
                  <c:v>95.9</c:v>
                </c:pt>
                <c:pt idx="63">
                  <c:v>100.1</c:v>
                </c:pt>
                <c:pt idx="64">
                  <c:v>99.3</c:v>
                </c:pt>
                <c:pt idx="65">
                  <c:v>101.1</c:v>
                </c:pt>
                <c:pt idx="66">
                  <c:v>100.2</c:v>
                </c:pt>
                <c:pt idx="67">
                  <c:v>98.1</c:v>
                </c:pt>
                <c:pt idx="68">
                  <c:v>101.6</c:v>
                </c:pt>
                <c:pt idx="69">
                  <c:v>102.4</c:v>
                </c:pt>
                <c:pt idx="70">
                  <c:v>102.2</c:v>
                </c:pt>
                <c:pt idx="71">
                  <c:v>105.9</c:v>
                </c:pt>
                <c:pt idx="72">
                  <c:v>109.2</c:v>
                </c:pt>
                <c:pt idx="73">
                  <c:v>109</c:v>
                </c:pt>
                <c:pt idx="74">
                  <c:v>109.7</c:v>
                </c:pt>
                <c:pt idx="75">
                  <c:v>108.4</c:v>
                </c:pt>
                <c:pt idx="76">
                  <c:v>107.5</c:v>
                </c:pt>
                <c:pt idx="77">
                  <c:v>109.3</c:v>
                </c:pt>
                <c:pt idx="78">
                  <c:v>109.6</c:v>
                </c:pt>
                <c:pt idx="79">
                  <c:v>108.7</c:v>
                </c:pt>
                <c:pt idx="80">
                  <c:v>107.9</c:v>
                </c:pt>
                <c:pt idx="81">
                  <c:v>107.9</c:v>
                </c:pt>
                <c:pt idx="82">
                  <c:v>110.5</c:v>
                </c:pt>
                <c:pt idx="83">
                  <c:v>106.2</c:v>
                </c:pt>
                <c:pt idx="84">
                  <c:v>108.3</c:v>
                </c:pt>
                <c:pt idx="85">
                  <c:v>110.9</c:v>
                </c:pt>
                <c:pt idx="86">
                  <c:v>110.1</c:v>
                </c:pt>
                <c:pt idx="87">
                  <c:v>108.8</c:v>
                </c:pt>
                <c:pt idx="88">
                  <c:v>112.8</c:v>
                </c:pt>
                <c:pt idx="89">
                  <c:v>111.9</c:v>
                </c:pt>
                <c:pt idx="90">
                  <c:v>110</c:v>
                </c:pt>
                <c:pt idx="91">
                  <c:v>108.9</c:v>
                </c:pt>
                <c:pt idx="92">
                  <c:v>110.3</c:v>
                </c:pt>
                <c:pt idx="93">
                  <c:v>108.2</c:v>
                </c:pt>
                <c:pt idx="94">
                  <c:v>110.3</c:v>
                </c:pt>
                <c:pt idx="95">
                  <c:v>109.3</c:v>
                </c:pt>
                <c:pt idx="96">
                  <c:v>111.1</c:v>
                </c:pt>
                <c:pt idx="97">
                  <c:v>111.6</c:v>
                </c:pt>
                <c:pt idx="98">
                  <c:v>112.8</c:v>
                </c:pt>
                <c:pt idx="99">
                  <c:v>113.7</c:v>
                </c:pt>
                <c:pt idx="100">
                  <c:v>110.4</c:v>
                </c:pt>
                <c:pt idx="101">
                  <c:v>112.9</c:v>
                </c:pt>
                <c:pt idx="102">
                  <c:v>116.1</c:v>
                </c:pt>
                <c:pt idx="103">
                  <c:v>114.2</c:v>
                </c:pt>
                <c:pt idx="104">
                  <c:v>113.5</c:v>
                </c:pt>
                <c:pt idx="105">
                  <c:v>115.7</c:v>
                </c:pt>
                <c:pt idx="106">
                  <c:v>114.5</c:v>
                </c:pt>
                <c:pt idx="107">
                  <c:v>117</c:v>
                </c:pt>
                <c:pt idx="108">
                  <c:v>115.6</c:v>
                </c:pt>
                <c:pt idx="109">
                  <c:v>115.6</c:v>
                </c:pt>
                <c:pt idx="110">
                  <c:v>116</c:v>
                </c:pt>
                <c:pt idx="111">
                  <c:v>117.4</c:v>
                </c:pt>
                <c:pt idx="112">
                  <c:v>118.6</c:v>
                </c:pt>
                <c:pt idx="113">
                  <c:v>113.2</c:v>
                </c:pt>
                <c:pt idx="114">
                  <c:v>127.7</c:v>
                </c:pt>
                <c:pt idx="115">
                  <c:v>115.8</c:v>
                </c:pt>
                <c:pt idx="116">
                  <c:v>121.4</c:v>
                </c:pt>
                <c:pt idx="117">
                  <c:v>124.9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Taulukko!$N$3:$N$122</c:f>
              <c:numCache>
                <c:ptCount val="120"/>
                <c:pt idx="0">
                  <c:v>56.9</c:v>
                </c:pt>
                <c:pt idx="1">
                  <c:v>56.9</c:v>
                </c:pt>
                <c:pt idx="2">
                  <c:v>57</c:v>
                </c:pt>
                <c:pt idx="3">
                  <c:v>57.2</c:v>
                </c:pt>
                <c:pt idx="4">
                  <c:v>57.5</c:v>
                </c:pt>
                <c:pt idx="5">
                  <c:v>58</c:v>
                </c:pt>
                <c:pt idx="6">
                  <c:v>58.5</c:v>
                </c:pt>
                <c:pt idx="7">
                  <c:v>59</c:v>
                </c:pt>
                <c:pt idx="8">
                  <c:v>59.5</c:v>
                </c:pt>
                <c:pt idx="9">
                  <c:v>59.9</c:v>
                </c:pt>
                <c:pt idx="10">
                  <c:v>60.3</c:v>
                </c:pt>
                <c:pt idx="11">
                  <c:v>60.6</c:v>
                </c:pt>
                <c:pt idx="12">
                  <c:v>61</c:v>
                </c:pt>
                <c:pt idx="13">
                  <c:v>61.5</c:v>
                </c:pt>
                <c:pt idx="14">
                  <c:v>62.2</c:v>
                </c:pt>
                <c:pt idx="15">
                  <c:v>63.1</c:v>
                </c:pt>
                <c:pt idx="16">
                  <c:v>63.9</c:v>
                </c:pt>
                <c:pt idx="17">
                  <c:v>64.7</c:v>
                </c:pt>
                <c:pt idx="18">
                  <c:v>65.4</c:v>
                </c:pt>
                <c:pt idx="19">
                  <c:v>66</c:v>
                </c:pt>
                <c:pt idx="20">
                  <c:v>66.7</c:v>
                </c:pt>
                <c:pt idx="21">
                  <c:v>67.4</c:v>
                </c:pt>
                <c:pt idx="22">
                  <c:v>68</c:v>
                </c:pt>
                <c:pt idx="23">
                  <c:v>68.5</c:v>
                </c:pt>
                <c:pt idx="24">
                  <c:v>68.8</c:v>
                </c:pt>
                <c:pt idx="25">
                  <c:v>68.8</c:v>
                </c:pt>
                <c:pt idx="26">
                  <c:v>68.9</c:v>
                </c:pt>
                <c:pt idx="27">
                  <c:v>69.1</c:v>
                </c:pt>
                <c:pt idx="28">
                  <c:v>69.8</c:v>
                </c:pt>
                <c:pt idx="29">
                  <c:v>71</c:v>
                </c:pt>
                <c:pt idx="30">
                  <c:v>72.3</c:v>
                </c:pt>
                <c:pt idx="31">
                  <c:v>73.5</c:v>
                </c:pt>
                <c:pt idx="32">
                  <c:v>74.5</c:v>
                </c:pt>
                <c:pt idx="33">
                  <c:v>75.1</c:v>
                </c:pt>
                <c:pt idx="34">
                  <c:v>75.5</c:v>
                </c:pt>
                <c:pt idx="35">
                  <c:v>76</c:v>
                </c:pt>
                <c:pt idx="36">
                  <c:v>76.8</c:v>
                </c:pt>
                <c:pt idx="37">
                  <c:v>77.8</c:v>
                </c:pt>
                <c:pt idx="38">
                  <c:v>78.8</c:v>
                </c:pt>
                <c:pt idx="39">
                  <c:v>79.7</c:v>
                </c:pt>
                <c:pt idx="40">
                  <c:v>80.4</c:v>
                </c:pt>
                <c:pt idx="41">
                  <c:v>80.9</c:v>
                </c:pt>
                <c:pt idx="42">
                  <c:v>81.5</c:v>
                </c:pt>
                <c:pt idx="43">
                  <c:v>82.3</c:v>
                </c:pt>
                <c:pt idx="44">
                  <c:v>83.3</c:v>
                </c:pt>
                <c:pt idx="45">
                  <c:v>84.3</c:v>
                </c:pt>
                <c:pt idx="46">
                  <c:v>85.3</c:v>
                </c:pt>
                <c:pt idx="47">
                  <c:v>86</c:v>
                </c:pt>
                <c:pt idx="48">
                  <c:v>86.6</c:v>
                </c:pt>
                <c:pt idx="49">
                  <c:v>86.9</c:v>
                </c:pt>
                <c:pt idx="50">
                  <c:v>87</c:v>
                </c:pt>
                <c:pt idx="51">
                  <c:v>87.1</c:v>
                </c:pt>
                <c:pt idx="52">
                  <c:v>87.3</c:v>
                </c:pt>
                <c:pt idx="53">
                  <c:v>87.7</c:v>
                </c:pt>
                <c:pt idx="54">
                  <c:v>88.3</c:v>
                </c:pt>
                <c:pt idx="55">
                  <c:v>89.2</c:v>
                </c:pt>
                <c:pt idx="56">
                  <c:v>90.2</c:v>
                </c:pt>
                <c:pt idx="57">
                  <c:v>91.4</c:v>
                </c:pt>
                <c:pt idx="58">
                  <c:v>92.5</c:v>
                </c:pt>
                <c:pt idx="59">
                  <c:v>93.6</c:v>
                </c:pt>
                <c:pt idx="60">
                  <c:v>94.8</c:v>
                </c:pt>
                <c:pt idx="61">
                  <c:v>96</c:v>
                </c:pt>
                <c:pt idx="62">
                  <c:v>97.3</c:v>
                </c:pt>
                <c:pt idx="63">
                  <c:v>98.4</c:v>
                </c:pt>
                <c:pt idx="64">
                  <c:v>99.4</c:v>
                </c:pt>
                <c:pt idx="65">
                  <c:v>100</c:v>
                </c:pt>
                <c:pt idx="66">
                  <c:v>100.4</c:v>
                </c:pt>
                <c:pt idx="67">
                  <c:v>100.7</c:v>
                </c:pt>
                <c:pt idx="68">
                  <c:v>101.3</c:v>
                </c:pt>
                <c:pt idx="69">
                  <c:v>102.4</c:v>
                </c:pt>
                <c:pt idx="70">
                  <c:v>104</c:v>
                </c:pt>
                <c:pt idx="71">
                  <c:v>105.7</c:v>
                </c:pt>
                <c:pt idx="72">
                  <c:v>107.3</c:v>
                </c:pt>
                <c:pt idx="73">
                  <c:v>108.3</c:v>
                </c:pt>
                <c:pt idx="74">
                  <c:v>108.9</c:v>
                </c:pt>
                <c:pt idx="75">
                  <c:v>109.1</c:v>
                </c:pt>
                <c:pt idx="76">
                  <c:v>109</c:v>
                </c:pt>
                <c:pt idx="77">
                  <c:v>108.8</c:v>
                </c:pt>
                <c:pt idx="78">
                  <c:v>108.7</c:v>
                </c:pt>
                <c:pt idx="79">
                  <c:v>108.7</c:v>
                </c:pt>
                <c:pt idx="80">
                  <c:v>108.5</c:v>
                </c:pt>
                <c:pt idx="81">
                  <c:v>108.4</c:v>
                </c:pt>
                <c:pt idx="82">
                  <c:v>108.4</c:v>
                </c:pt>
                <c:pt idx="83">
                  <c:v>108.5</c:v>
                </c:pt>
                <c:pt idx="84">
                  <c:v>108.9</c:v>
                </c:pt>
                <c:pt idx="85">
                  <c:v>109.5</c:v>
                </c:pt>
                <c:pt idx="86">
                  <c:v>110.1</c:v>
                </c:pt>
                <c:pt idx="87">
                  <c:v>110.6</c:v>
                </c:pt>
                <c:pt idx="88">
                  <c:v>110.9</c:v>
                </c:pt>
                <c:pt idx="89">
                  <c:v>110.8</c:v>
                </c:pt>
                <c:pt idx="90">
                  <c:v>110.4</c:v>
                </c:pt>
                <c:pt idx="91">
                  <c:v>109.9</c:v>
                </c:pt>
                <c:pt idx="92">
                  <c:v>109.5</c:v>
                </c:pt>
                <c:pt idx="93">
                  <c:v>109.3</c:v>
                </c:pt>
                <c:pt idx="94">
                  <c:v>109.6</c:v>
                </c:pt>
                <c:pt idx="95">
                  <c:v>110.2</c:v>
                </c:pt>
                <c:pt idx="96">
                  <c:v>110.9</c:v>
                </c:pt>
                <c:pt idx="97">
                  <c:v>111.5</c:v>
                </c:pt>
                <c:pt idx="98">
                  <c:v>112</c:v>
                </c:pt>
                <c:pt idx="99">
                  <c:v>112.4</c:v>
                </c:pt>
                <c:pt idx="100">
                  <c:v>112.7</c:v>
                </c:pt>
                <c:pt idx="101">
                  <c:v>113</c:v>
                </c:pt>
                <c:pt idx="102">
                  <c:v>113.3</c:v>
                </c:pt>
                <c:pt idx="103">
                  <c:v>113.9</c:v>
                </c:pt>
                <c:pt idx="104">
                  <c:v>114.4</c:v>
                </c:pt>
                <c:pt idx="105">
                  <c:v>115</c:v>
                </c:pt>
                <c:pt idx="106">
                  <c:v>115.3</c:v>
                </c:pt>
                <c:pt idx="107">
                  <c:v>115.6</c:v>
                </c:pt>
                <c:pt idx="108">
                  <c:v>115.9</c:v>
                </c:pt>
                <c:pt idx="109">
                  <c:v>116.2</c:v>
                </c:pt>
                <c:pt idx="110">
                  <c:v>116.4</c:v>
                </c:pt>
                <c:pt idx="111">
                  <c:v>116.7</c:v>
                </c:pt>
                <c:pt idx="112">
                  <c:v>117.3</c:v>
                </c:pt>
                <c:pt idx="113">
                  <c:v>118.2</c:v>
                </c:pt>
                <c:pt idx="114">
                  <c:v>119.4</c:v>
                </c:pt>
                <c:pt idx="115">
                  <c:v>120.7</c:v>
                </c:pt>
                <c:pt idx="116">
                  <c:v>122</c:v>
                </c:pt>
                <c:pt idx="117">
                  <c:v>123.1</c:v>
                </c:pt>
              </c:numCache>
            </c:numRef>
          </c:val>
          <c:smooth val="0"/>
        </c:ser>
        <c:axId val="64774673"/>
        <c:axId val="46101146"/>
      </c:lineChart>
      <c:catAx>
        <c:axId val="64774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6101146"/>
        <c:crossesAt val="40"/>
        <c:auto val="0"/>
        <c:lblOffset val="100"/>
        <c:tickLblSkip val="6"/>
        <c:noMultiLvlLbl val="0"/>
      </c:catAx>
      <c:valAx>
        <c:axId val="4610114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77467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Taulukko!$P$3:$P$122</c:f>
              <c:numCache>
                <c:ptCount val="120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144.2</c:v>
                </c:pt>
                <c:pt idx="114">
                  <c:v>130.1</c:v>
                </c:pt>
                <c:pt idx="115">
                  <c:v>123.1</c:v>
                </c:pt>
                <c:pt idx="116">
                  <c:v>117</c:v>
                </c:pt>
                <c:pt idx="117">
                  <c:v>115.3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Taulukko!$Q$3:$Q$122</c:f>
              <c:numCache>
                <c:ptCount val="120"/>
                <c:pt idx="0">
                  <c:v>68.7</c:v>
                </c:pt>
                <c:pt idx="1">
                  <c:v>69.6</c:v>
                </c:pt>
                <c:pt idx="2">
                  <c:v>69.7</c:v>
                </c:pt>
                <c:pt idx="3">
                  <c:v>70</c:v>
                </c:pt>
                <c:pt idx="4">
                  <c:v>70.7</c:v>
                </c:pt>
                <c:pt idx="5">
                  <c:v>71.5</c:v>
                </c:pt>
                <c:pt idx="6">
                  <c:v>69.3</c:v>
                </c:pt>
                <c:pt idx="7">
                  <c:v>71.2</c:v>
                </c:pt>
                <c:pt idx="8">
                  <c:v>73</c:v>
                </c:pt>
                <c:pt idx="9">
                  <c:v>72.2</c:v>
                </c:pt>
                <c:pt idx="10">
                  <c:v>73.9</c:v>
                </c:pt>
                <c:pt idx="11">
                  <c:v>75.6</c:v>
                </c:pt>
                <c:pt idx="12">
                  <c:v>74.1</c:v>
                </c:pt>
                <c:pt idx="13">
                  <c:v>74.2</c:v>
                </c:pt>
                <c:pt idx="14">
                  <c:v>75.4</c:v>
                </c:pt>
                <c:pt idx="15">
                  <c:v>75</c:v>
                </c:pt>
                <c:pt idx="16">
                  <c:v>76</c:v>
                </c:pt>
                <c:pt idx="17">
                  <c:v>76.1</c:v>
                </c:pt>
                <c:pt idx="18">
                  <c:v>75.2</c:v>
                </c:pt>
                <c:pt idx="19">
                  <c:v>76.6</c:v>
                </c:pt>
                <c:pt idx="20">
                  <c:v>76.8</c:v>
                </c:pt>
                <c:pt idx="21">
                  <c:v>78.3</c:v>
                </c:pt>
                <c:pt idx="22">
                  <c:v>79.6</c:v>
                </c:pt>
                <c:pt idx="23">
                  <c:v>79</c:v>
                </c:pt>
                <c:pt idx="24">
                  <c:v>79.3</c:v>
                </c:pt>
                <c:pt idx="25">
                  <c:v>79.5</c:v>
                </c:pt>
                <c:pt idx="26">
                  <c:v>77.8</c:v>
                </c:pt>
                <c:pt idx="27">
                  <c:v>79.9</c:v>
                </c:pt>
                <c:pt idx="28">
                  <c:v>79.9</c:v>
                </c:pt>
                <c:pt idx="29">
                  <c:v>80.1</c:v>
                </c:pt>
                <c:pt idx="30">
                  <c:v>80.7</c:v>
                </c:pt>
                <c:pt idx="31">
                  <c:v>81.9</c:v>
                </c:pt>
                <c:pt idx="32">
                  <c:v>81.8</c:v>
                </c:pt>
                <c:pt idx="33">
                  <c:v>82.8</c:v>
                </c:pt>
                <c:pt idx="34">
                  <c:v>83</c:v>
                </c:pt>
                <c:pt idx="35">
                  <c:v>83.3</c:v>
                </c:pt>
                <c:pt idx="36">
                  <c:v>85.5</c:v>
                </c:pt>
                <c:pt idx="37">
                  <c:v>85.8</c:v>
                </c:pt>
                <c:pt idx="38">
                  <c:v>86.1</c:v>
                </c:pt>
                <c:pt idx="39">
                  <c:v>87.1</c:v>
                </c:pt>
                <c:pt idx="40">
                  <c:v>87.3</c:v>
                </c:pt>
                <c:pt idx="41">
                  <c:v>87.4</c:v>
                </c:pt>
                <c:pt idx="42">
                  <c:v>88.5</c:v>
                </c:pt>
                <c:pt idx="43">
                  <c:v>88.7</c:v>
                </c:pt>
                <c:pt idx="44">
                  <c:v>89</c:v>
                </c:pt>
                <c:pt idx="45">
                  <c:v>89.6</c:v>
                </c:pt>
                <c:pt idx="46">
                  <c:v>89.7</c:v>
                </c:pt>
                <c:pt idx="47">
                  <c:v>90.9</c:v>
                </c:pt>
                <c:pt idx="48">
                  <c:v>91.1</c:v>
                </c:pt>
                <c:pt idx="49">
                  <c:v>91.6</c:v>
                </c:pt>
                <c:pt idx="50">
                  <c:v>92.5</c:v>
                </c:pt>
                <c:pt idx="51">
                  <c:v>93.5</c:v>
                </c:pt>
                <c:pt idx="52">
                  <c:v>93.1</c:v>
                </c:pt>
                <c:pt idx="53">
                  <c:v>93.8</c:v>
                </c:pt>
                <c:pt idx="54">
                  <c:v>94.9</c:v>
                </c:pt>
                <c:pt idx="55">
                  <c:v>94.6</c:v>
                </c:pt>
                <c:pt idx="56">
                  <c:v>95.9</c:v>
                </c:pt>
                <c:pt idx="57">
                  <c:v>95.7</c:v>
                </c:pt>
                <c:pt idx="58">
                  <c:v>96.1</c:v>
                </c:pt>
                <c:pt idx="59">
                  <c:v>97</c:v>
                </c:pt>
                <c:pt idx="60">
                  <c:v>95.7</c:v>
                </c:pt>
                <c:pt idx="61">
                  <c:v>97.4</c:v>
                </c:pt>
                <c:pt idx="62">
                  <c:v>99.7</c:v>
                </c:pt>
                <c:pt idx="63">
                  <c:v>98.3</c:v>
                </c:pt>
                <c:pt idx="64">
                  <c:v>99.8</c:v>
                </c:pt>
                <c:pt idx="65">
                  <c:v>100.6</c:v>
                </c:pt>
                <c:pt idx="66">
                  <c:v>100.1</c:v>
                </c:pt>
                <c:pt idx="67">
                  <c:v>100.5</c:v>
                </c:pt>
                <c:pt idx="68">
                  <c:v>101.4</c:v>
                </c:pt>
                <c:pt idx="69">
                  <c:v>101</c:v>
                </c:pt>
                <c:pt idx="70">
                  <c:v>101.9</c:v>
                </c:pt>
                <c:pt idx="71">
                  <c:v>103.5</c:v>
                </c:pt>
                <c:pt idx="72">
                  <c:v>102.7</c:v>
                </c:pt>
                <c:pt idx="73">
                  <c:v>104.5</c:v>
                </c:pt>
                <c:pt idx="74">
                  <c:v>104.3</c:v>
                </c:pt>
                <c:pt idx="75">
                  <c:v>104.6</c:v>
                </c:pt>
                <c:pt idx="76">
                  <c:v>104.7</c:v>
                </c:pt>
                <c:pt idx="77">
                  <c:v>105.5</c:v>
                </c:pt>
                <c:pt idx="78">
                  <c:v>105.8</c:v>
                </c:pt>
                <c:pt idx="79">
                  <c:v>107.5</c:v>
                </c:pt>
                <c:pt idx="80">
                  <c:v>106.8</c:v>
                </c:pt>
                <c:pt idx="81">
                  <c:v>107.5</c:v>
                </c:pt>
                <c:pt idx="82">
                  <c:v>108.8</c:v>
                </c:pt>
                <c:pt idx="83">
                  <c:v>108.2</c:v>
                </c:pt>
                <c:pt idx="84">
                  <c:v>109.5</c:v>
                </c:pt>
                <c:pt idx="85">
                  <c:v>109.2</c:v>
                </c:pt>
                <c:pt idx="86">
                  <c:v>108.8</c:v>
                </c:pt>
                <c:pt idx="87">
                  <c:v>110.2</c:v>
                </c:pt>
                <c:pt idx="88">
                  <c:v>111.6</c:v>
                </c:pt>
                <c:pt idx="89">
                  <c:v>110.9</c:v>
                </c:pt>
                <c:pt idx="90">
                  <c:v>111.1</c:v>
                </c:pt>
                <c:pt idx="91">
                  <c:v>112.1</c:v>
                </c:pt>
                <c:pt idx="92">
                  <c:v>111.1</c:v>
                </c:pt>
                <c:pt idx="93">
                  <c:v>111.7</c:v>
                </c:pt>
                <c:pt idx="94">
                  <c:v>112.5</c:v>
                </c:pt>
                <c:pt idx="95">
                  <c:v>112.4</c:v>
                </c:pt>
                <c:pt idx="96">
                  <c:v>113.8</c:v>
                </c:pt>
                <c:pt idx="97">
                  <c:v>114.1</c:v>
                </c:pt>
                <c:pt idx="98">
                  <c:v>113.2</c:v>
                </c:pt>
                <c:pt idx="99">
                  <c:v>114.4</c:v>
                </c:pt>
                <c:pt idx="100">
                  <c:v>115.3</c:v>
                </c:pt>
                <c:pt idx="101">
                  <c:v>115.6</c:v>
                </c:pt>
                <c:pt idx="102">
                  <c:v>115.6</c:v>
                </c:pt>
                <c:pt idx="103">
                  <c:v>115.8</c:v>
                </c:pt>
                <c:pt idx="104">
                  <c:v>116.6</c:v>
                </c:pt>
                <c:pt idx="105">
                  <c:v>117.2</c:v>
                </c:pt>
                <c:pt idx="106">
                  <c:v>117</c:v>
                </c:pt>
                <c:pt idx="107">
                  <c:v>117.7</c:v>
                </c:pt>
                <c:pt idx="108">
                  <c:v>118.2</c:v>
                </c:pt>
                <c:pt idx="109">
                  <c:v>118.7</c:v>
                </c:pt>
                <c:pt idx="110">
                  <c:v>121</c:v>
                </c:pt>
                <c:pt idx="111">
                  <c:v>120.8</c:v>
                </c:pt>
                <c:pt idx="112">
                  <c:v>121</c:v>
                </c:pt>
                <c:pt idx="113">
                  <c:v>121.6</c:v>
                </c:pt>
                <c:pt idx="114">
                  <c:v>122.6</c:v>
                </c:pt>
                <c:pt idx="115">
                  <c:v>122.6</c:v>
                </c:pt>
                <c:pt idx="116">
                  <c:v>123.5</c:v>
                </c:pt>
                <c:pt idx="117">
                  <c:v>123.8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Taulukko!$R$3:$R$122</c:f>
              <c:numCache>
                <c:ptCount val="120"/>
                <c:pt idx="0">
                  <c:v>68.9</c:v>
                </c:pt>
                <c:pt idx="1">
                  <c:v>69.3</c:v>
                </c:pt>
                <c:pt idx="2">
                  <c:v>69.7</c:v>
                </c:pt>
                <c:pt idx="3">
                  <c:v>70.2</c:v>
                </c:pt>
                <c:pt idx="4">
                  <c:v>70.7</c:v>
                </c:pt>
                <c:pt idx="5">
                  <c:v>71.1</c:v>
                </c:pt>
                <c:pt idx="6">
                  <c:v>71.5</c:v>
                </c:pt>
                <c:pt idx="7">
                  <c:v>71.8</c:v>
                </c:pt>
                <c:pt idx="8">
                  <c:v>72.2</c:v>
                </c:pt>
                <c:pt idx="9">
                  <c:v>72.8</c:v>
                </c:pt>
                <c:pt idx="10">
                  <c:v>73.3</c:v>
                </c:pt>
                <c:pt idx="11">
                  <c:v>73.8</c:v>
                </c:pt>
                <c:pt idx="12">
                  <c:v>74.2</c:v>
                </c:pt>
                <c:pt idx="13">
                  <c:v>74.6</c:v>
                </c:pt>
                <c:pt idx="14">
                  <c:v>74.9</c:v>
                </c:pt>
                <c:pt idx="15">
                  <c:v>75.4</c:v>
                </c:pt>
                <c:pt idx="16">
                  <c:v>75.8</c:v>
                </c:pt>
                <c:pt idx="17">
                  <c:v>76</c:v>
                </c:pt>
                <c:pt idx="18">
                  <c:v>76.3</c:v>
                </c:pt>
                <c:pt idx="19">
                  <c:v>76.7</c:v>
                </c:pt>
                <c:pt idx="20">
                  <c:v>77.2</c:v>
                </c:pt>
                <c:pt idx="21">
                  <c:v>77.9</c:v>
                </c:pt>
                <c:pt idx="22">
                  <c:v>78.5</c:v>
                </c:pt>
                <c:pt idx="23">
                  <c:v>79</c:v>
                </c:pt>
                <c:pt idx="24">
                  <c:v>79.3</c:v>
                </c:pt>
                <c:pt idx="25">
                  <c:v>79.4</c:v>
                </c:pt>
                <c:pt idx="26">
                  <c:v>79.6</c:v>
                </c:pt>
                <c:pt idx="27">
                  <c:v>79.7</c:v>
                </c:pt>
                <c:pt idx="28">
                  <c:v>79.9</c:v>
                </c:pt>
                <c:pt idx="29">
                  <c:v>80.3</c:v>
                </c:pt>
                <c:pt idx="30">
                  <c:v>80.8</c:v>
                </c:pt>
                <c:pt idx="31">
                  <c:v>81.5</c:v>
                </c:pt>
                <c:pt idx="32">
                  <c:v>82.1</c:v>
                </c:pt>
                <c:pt idx="33">
                  <c:v>82.5</c:v>
                </c:pt>
                <c:pt idx="34">
                  <c:v>83</c:v>
                </c:pt>
                <c:pt idx="35">
                  <c:v>83.7</c:v>
                </c:pt>
                <c:pt idx="36">
                  <c:v>84.6</c:v>
                </c:pt>
                <c:pt idx="37">
                  <c:v>85.5</c:v>
                </c:pt>
                <c:pt idx="38">
                  <c:v>86.3</c:v>
                </c:pt>
                <c:pt idx="39">
                  <c:v>86.9</c:v>
                </c:pt>
                <c:pt idx="40">
                  <c:v>87.3</c:v>
                </c:pt>
                <c:pt idx="41">
                  <c:v>87.7</c:v>
                </c:pt>
                <c:pt idx="42">
                  <c:v>88.2</c:v>
                </c:pt>
                <c:pt idx="43">
                  <c:v>88.6</c:v>
                </c:pt>
                <c:pt idx="44">
                  <c:v>89.1</c:v>
                </c:pt>
                <c:pt idx="45">
                  <c:v>89.5</c:v>
                </c:pt>
                <c:pt idx="46">
                  <c:v>90</c:v>
                </c:pt>
                <c:pt idx="47">
                  <c:v>90.6</c:v>
                </c:pt>
                <c:pt idx="48">
                  <c:v>91.2</c:v>
                </c:pt>
                <c:pt idx="49">
                  <c:v>91.9</c:v>
                </c:pt>
                <c:pt idx="50">
                  <c:v>92.4</c:v>
                </c:pt>
                <c:pt idx="51">
                  <c:v>93</c:v>
                </c:pt>
                <c:pt idx="52">
                  <c:v>93.5</c:v>
                </c:pt>
                <c:pt idx="53">
                  <c:v>94</c:v>
                </c:pt>
                <c:pt idx="54">
                  <c:v>94.5</c:v>
                </c:pt>
                <c:pt idx="55">
                  <c:v>95</c:v>
                </c:pt>
                <c:pt idx="56">
                  <c:v>95.5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97.2</c:v>
                </c:pt>
                <c:pt idx="61">
                  <c:v>97.6</c:v>
                </c:pt>
                <c:pt idx="62">
                  <c:v>98.1</c:v>
                </c:pt>
                <c:pt idx="63">
                  <c:v>98.9</c:v>
                </c:pt>
                <c:pt idx="64">
                  <c:v>99.6</c:v>
                </c:pt>
                <c:pt idx="65">
                  <c:v>100.1</c:v>
                </c:pt>
                <c:pt idx="66">
                  <c:v>100.5</c:v>
                </c:pt>
                <c:pt idx="67">
                  <c:v>100.7</c:v>
                </c:pt>
                <c:pt idx="68">
                  <c:v>101</c:v>
                </c:pt>
                <c:pt idx="69">
                  <c:v>101.5</c:v>
                </c:pt>
                <c:pt idx="70">
                  <c:v>102.1</c:v>
                </c:pt>
                <c:pt idx="71">
                  <c:v>102.8</c:v>
                </c:pt>
                <c:pt idx="72">
                  <c:v>103.5</c:v>
                </c:pt>
                <c:pt idx="73">
                  <c:v>104</c:v>
                </c:pt>
                <c:pt idx="74">
                  <c:v>104.3</c:v>
                </c:pt>
                <c:pt idx="75">
                  <c:v>104.6</c:v>
                </c:pt>
                <c:pt idx="76">
                  <c:v>104.9</c:v>
                </c:pt>
                <c:pt idx="77">
                  <c:v>105.4</c:v>
                </c:pt>
                <c:pt idx="78">
                  <c:v>105.9</c:v>
                </c:pt>
                <c:pt idx="79">
                  <c:v>106.5</c:v>
                </c:pt>
                <c:pt idx="80">
                  <c:v>107.1</c:v>
                </c:pt>
                <c:pt idx="81">
                  <c:v>107.7</c:v>
                </c:pt>
                <c:pt idx="82">
                  <c:v>108.3</c:v>
                </c:pt>
                <c:pt idx="83">
                  <c:v>108.7</c:v>
                </c:pt>
                <c:pt idx="84">
                  <c:v>109.1</c:v>
                </c:pt>
                <c:pt idx="85">
                  <c:v>109.4</c:v>
                </c:pt>
                <c:pt idx="86">
                  <c:v>109.8</c:v>
                </c:pt>
                <c:pt idx="87">
                  <c:v>110.2</c:v>
                </c:pt>
                <c:pt idx="88">
                  <c:v>110.6</c:v>
                </c:pt>
                <c:pt idx="89">
                  <c:v>111</c:v>
                </c:pt>
                <c:pt idx="90">
                  <c:v>111.3</c:v>
                </c:pt>
                <c:pt idx="91">
                  <c:v>111.4</c:v>
                </c:pt>
                <c:pt idx="92">
                  <c:v>111.6</c:v>
                </c:pt>
                <c:pt idx="93">
                  <c:v>111.8</c:v>
                </c:pt>
                <c:pt idx="94">
                  <c:v>112.2</c:v>
                </c:pt>
                <c:pt idx="95">
                  <c:v>112.8</c:v>
                </c:pt>
                <c:pt idx="96">
                  <c:v>113.4</c:v>
                </c:pt>
                <c:pt idx="97">
                  <c:v>113.8</c:v>
                </c:pt>
                <c:pt idx="98">
                  <c:v>114.2</c:v>
                </c:pt>
                <c:pt idx="99">
                  <c:v>114.6</c:v>
                </c:pt>
                <c:pt idx="100">
                  <c:v>115</c:v>
                </c:pt>
                <c:pt idx="101">
                  <c:v>115.4</c:v>
                </c:pt>
                <c:pt idx="102">
                  <c:v>115.8</c:v>
                </c:pt>
                <c:pt idx="103">
                  <c:v>116.1</c:v>
                </c:pt>
                <c:pt idx="104">
                  <c:v>116.5</c:v>
                </c:pt>
                <c:pt idx="105">
                  <c:v>116.9</c:v>
                </c:pt>
                <c:pt idx="106">
                  <c:v>117.2</c:v>
                </c:pt>
                <c:pt idx="107">
                  <c:v>117.6</c:v>
                </c:pt>
                <c:pt idx="108">
                  <c:v>118.3</c:v>
                </c:pt>
                <c:pt idx="109">
                  <c:v>119.1</c:v>
                </c:pt>
                <c:pt idx="110">
                  <c:v>120</c:v>
                </c:pt>
                <c:pt idx="111">
                  <c:v>120.7</c:v>
                </c:pt>
                <c:pt idx="112">
                  <c:v>121.3</c:v>
                </c:pt>
                <c:pt idx="113">
                  <c:v>121.8</c:v>
                </c:pt>
                <c:pt idx="114">
                  <c:v>122.3</c:v>
                </c:pt>
                <c:pt idx="115">
                  <c:v>122.8</c:v>
                </c:pt>
                <c:pt idx="116">
                  <c:v>123.3</c:v>
                </c:pt>
                <c:pt idx="117">
                  <c:v>123.8</c:v>
                </c:pt>
              </c:numCache>
            </c:numRef>
          </c:val>
          <c:smooth val="0"/>
        </c:ser>
        <c:axId val="12257131"/>
        <c:axId val="43205316"/>
      </c:lineChart>
      <c:catAx>
        <c:axId val="12257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3205316"/>
        <c:crossesAt val="60"/>
        <c:auto val="0"/>
        <c:lblOffset val="100"/>
        <c:tickLblSkip val="6"/>
        <c:noMultiLvlLbl val="0"/>
      </c:catAx>
      <c:valAx>
        <c:axId val="4320531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25713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Taulukko!$T$3:$T$122</c:f>
              <c:numCache>
                <c:ptCount val="120"/>
                <c:pt idx="0">
                  <c:v>84.7</c:v>
                </c:pt>
                <c:pt idx="1">
                  <c:v>85</c:v>
                </c:pt>
                <c:pt idx="2">
                  <c:v>85.5</c:v>
                </c:pt>
                <c:pt idx="3">
                  <c:v>87</c:v>
                </c:pt>
                <c:pt idx="4">
                  <c:v>92.9</c:v>
                </c:pt>
                <c:pt idx="5">
                  <c:v>109.8</c:v>
                </c:pt>
                <c:pt idx="6">
                  <c:v>88.3</c:v>
                </c:pt>
                <c:pt idx="7">
                  <c:v>81.7</c:v>
                </c:pt>
                <c:pt idx="8">
                  <c:v>79.7</c:v>
                </c:pt>
                <c:pt idx="9">
                  <c:v>80.8</c:v>
                </c:pt>
                <c:pt idx="10">
                  <c:v>82.5</c:v>
                </c:pt>
                <c:pt idx="11">
                  <c:v>85.1</c:v>
                </c:pt>
                <c:pt idx="12">
                  <c:v>94</c:v>
                </c:pt>
                <c:pt idx="13">
                  <c:v>84.4</c:v>
                </c:pt>
                <c:pt idx="14">
                  <c:v>86.3</c:v>
                </c:pt>
                <c:pt idx="15">
                  <c:v>84.8</c:v>
                </c:pt>
                <c:pt idx="16">
                  <c:v>90.7</c:v>
                </c:pt>
                <c:pt idx="17">
                  <c:v>100.5</c:v>
                </c:pt>
                <c:pt idx="18">
                  <c:v>86.5</c:v>
                </c:pt>
                <c:pt idx="19">
                  <c:v>75.3</c:v>
                </c:pt>
                <c:pt idx="20">
                  <c:v>75.6</c:v>
                </c:pt>
                <c:pt idx="21">
                  <c:v>77.1</c:v>
                </c:pt>
                <c:pt idx="22">
                  <c:v>78</c:v>
                </c:pt>
                <c:pt idx="23">
                  <c:v>81.4</c:v>
                </c:pt>
                <c:pt idx="24">
                  <c:v>85.1</c:v>
                </c:pt>
                <c:pt idx="25">
                  <c:v>82.9</c:v>
                </c:pt>
                <c:pt idx="26">
                  <c:v>80.6</c:v>
                </c:pt>
                <c:pt idx="27">
                  <c:v>82.4</c:v>
                </c:pt>
                <c:pt idx="28">
                  <c:v>85.5</c:v>
                </c:pt>
                <c:pt idx="29">
                  <c:v>99.4</c:v>
                </c:pt>
                <c:pt idx="30">
                  <c:v>85.4</c:v>
                </c:pt>
                <c:pt idx="31">
                  <c:v>74.6</c:v>
                </c:pt>
                <c:pt idx="32">
                  <c:v>75</c:v>
                </c:pt>
                <c:pt idx="33">
                  <c:v>76.2</c:v>
                </c:pt>
                <c:pt idx="34">
                  <c:v>77.2</c:v>
                </c:pt>
                <c:pt idx="35">
                  <c:v>81.4</c:v>
                </c:pt>
                <c:pt idx="36">
                  <c:v>85.1</c:v>
                </c:pt>
                <c:pt idx="37">
                  <c:v>83.3</c:v>
                </c:pt>
                <c:pt idx="38">
                  <c:v>82.9</c:v>
                </c:pt>
                <c:pt idx="39">
                  <c:v>89.3</c:v>
                </c:pt>
                <c:pt idx="40">
                  <c:v>89.6</c:v>
                </c:pt>
                <c:pt idx="41">
                  <c:v>101.5</c:v>
                </c:pt>
                <c:pt idx="42">
                  <c:v>91.3</c:v>
                </c:pt>
                <c:pt idx="43">
                  <c:v>79.3</c:v>
                </c:pt>
                <c:pt idx="44">
                  <c:v>81.2</c:v>
                </c:pt>
                <c:pt idx="45">
                  <c:v>82.2</c:v>
                </c:pt>
                <c:pt idx="46">
                  <c:v>81.9</c:v>
                </c:pt>
                <c:pt idx="47">
                  <c:v>89.5</c:v>
                </c:pt>
                <c:pt idx="48">
                  <c:v>89.3</c:v>
                </c:pt>
                <c:pt idx="49">
                  <c:v>88.7</c:v>
                </c:pt>
                <c:pt idx="50">
                  <c:v>94.4</c:v>
                </c:pt>
                <c:pt idx="51">
                  <c:v>98.3</c:v>
                </c:pt>
                <c:pt idx="52">
                  <c:v>93.4</c:v>
                </c:pt>
                <c:pt idx="53">
                  <c:v>115</c:v>
                </c:pt>
                <c:pt idx="54">
                  <c:v>94</c:v>
                </c:pt>
                <c:pt idx="55">
                  <c:v>84.7</c:v>
                </c:pt>
                <c:pt idx="56">
                  <c:v>85.7</c:v>
                </c:pt>
                <c:pt idx="57">
                  <c:v>85.4</c:v>
                </c:pt>
                <c:pt idx="58">
                  <c:v>85.4</c:v>
                </c:pt>
                <c:pt idx="59">
                  <c:v>92</c:v>
                </c:pt>
                <c:pt idx="60">
                  <c:v>92.1</c:v>
                </c:pt>
                <c:pt idx="61">
                  <c:v>95.3</c:v>
                </c:pt>
                <c:pt idx="62">
                  <c:v>115.3</c:v>
                </c:pt>
                <c:pt idx="63">
                  <c:v>100.9</c:v>
                </c:pt>
                <c:pt idx="64">
                  <c:v>100.4</c:v>
                </c:pt>
                <c:pt idx="65">
                  <c:v>122.1</c:v>
                </c:pt>
                <c:pt idx="66">
                  <c:v>101.6</c:v>
                </c:pt>
                <c:pt idx="67">
                  <c:v>91.6</c:v>
                </c:pt>
                <c:pt idx="68">
                  <c:v>93.1</c:v>
                </c:pt>
                <c:pt idx="69">
                  <c:v>91.6</c:v>
                </c:pt>
                <c:pt idx="70">
                  <c:v>93.2</c:v>
                </c:pt>
                <c:pt idx="71">
                  <c:v>102.6</c:v>
                </c:pt>
                <c:pt idx="72">
                  <c:v>96.6</c:v>
                </c:pt>
                <c:pt idx="73">
                  <c:v>118.5</c:v>
                </c:pt>
                <c:pt idx="74">
                  <c:v>124.4</c:v>
                </c:pt>
                <c:pt idx="75">
                  <c:v>112.3</c:v>
                </c:pt>
                <c:pt idx="76">
                  <c:v>108.2</c:v>
                </c:pt>
                <c:pt idx="77">
                  <c:v>132.2</c:v>
                </c:pt>
                <c:pt idx="78">
                  <c:v>112.3</c:v>
                </c:pt>
                <c:pt idx="79">
                  <c:v>99.3</c:v>
                </c:pt>
                <c:pt idx="80">
                  <c:v>98.6</c:v>
                </c:pt>
                <c:pt idx="81">
                  <c:v>98.8</c:v>
                </c:pt>
                <c:pt idx="82">
                  <c:v>99.4</c:v>
                </c:pt>
                <c:pt idx="83">
                  <c:v>102.3</c:v>
                </c:pt>
                <c:pt idx="84">
                  <c:v>103.3</c:v>
                </c:pt>
                <c:pt idx="85">
                  <c:v>104.8</c:v>
                </c:pt>
                <c:pt idx="86">
                  <c:v>120.8</c:v>
                </c:pt>
                <c:pt idx="87">
                  <c:v>115.7</c:v>
                </c:pt>
                <c:pt idx="88">
                  <c:v>110.7</c:v>
                </c:pt>
                <c:pt idx="89">
                  <c:v>135.1</c:v>
                </c:pt>
                <c:pt idx="90">
                  <c:v>114.8</c:v>
                </c:pt>
                <c:pt idx="91">
                  <c:v>99.6</c:v>
                </c:pt>
                <c:pt idx="92">
                  <c:v>99.7</c:v>
                </c:pt>
                <c:pt idx="93">
                  <c:v>101.9</c:v>
                </c:pt>
                <c:pt idx="94">
                  <c:v>100</c:v>
                </c:pt>
                <c:pt idx="95">
                  <c:v>102.3</c:v>
                </c:pt>
                <c:pt idx="96">
                  <c:v>105.6</c:v>
                </c:pt>
                <c:pt idx="97">
                  <c:v>106.6</c:v>
                </c:pt>
                <c:pt idx="98">
                  <c:v>114</c:v>
                </c:pt>
                <c:pt idx="99">
                  <c:v>115.8</c:v>
                </c:pt>
                <c:pt idx="100">
                  <c:v>111.8</c:v>
                </c:pt>
                <c:pt idx="101">
                  <c:v>135.7</c:v>
                </c:pt>
                <c:pt idx="102">
                  <c:v>116</c:v>
                </c:pt>
                <c:pt idx="103">
                  <c:v>100.8</c:v>
                </c:pt>
                <c:pt idx="104">
                  <c:v>102.5</c:v>
                </c:pt>
                <c:pt idx="105">
                  <c:v>102.5</c:v>
                </c:pt>
                <c:pt idx="106">
                  <c:v>100.8</c:v>
                </c:pt>
                <c:pt idx="107">
                  <c:v>103.8</c:v>
                </c:pt>
                <c:pt idx="108">
                  <c:v>111.6</c:v>
                </c:pt>
                <c:pt idx="109">
                  <c:v>108.5</c:v>
                </c:pt>
                <c:pt idx="110">
                  <c:v>123.2</c:v>
                </c:pt>
                <c:pt idx="111">
                  <c:v>115.6</c:v>
                </c:pt>
                <c:pt idx="112">
                  <c:v>110.6</c:v>
                </c:pt>
                <c:pt idx="113">
                  <c:v>140.3</c:v>
                </c:pt>
                <c:pt idx="114">
                  <c:v>112.1</c:v>
                </c:pt>
                <c:pt idx="115">
                  <c:v>100.6</c:v>
                </c:pt>
                <c:pt idx="116">
                  <c:v>102.6</c:v>
                </c:pt>
                <c:pt idx="117">
                  <c:v>103.7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Taulukko!$U$3:$U$122</c:f>
              <c:numCache>
                <c:ptCount val="120"/>
                <c:pt idx="0">
                  <c:v>83.2</c:v>
                </c:pt>
                <c:pt idx="1">
                  <c:v>85.4</c:v>
                </c:pt>
                <c:pt idx="2">
                  <c:v>84.2</c:v>
                </c:pt>
                <c:pt idx="3">
                  <c:v>86.5</c:v>
                </c:pt>
                <c:pt idx="4">
                  <c:v>88</c:v>
                </c:pt>
                <c:pt idx="5">
                  <c:v>90.4</c:v>
                </c:pt>
                <c:pt idx="6">
                  <c:v>84.9</c:v>
                </c:pt>
                <c:pt idx="7">
                  <c:v>89.8</c:v>
                </c:pt>
                <c:pt idx="8">
                  <c:v>87.8</c:v>
                </c:pt>
                <c:pt idx="9">
                  <c:v>87.6</c:v>
                </c:pt>
                <c:pt idx="10">
                  <c:v>88.4</c:v>
                </c:pt>
                <c:pt idx="11">
                  <c:v>86.8</c:v>
                </c:pt>
                <c:pt idx="12">
                  <c:v>92.5</c:v>
                </c:pt>
                <c:pt idx="13">
                  <c:v>84.9</c:v>
                </c:pt>
                <c:pt idx="14">
                  <c:v>84.8</c:v>
                </c:pt>
                <c:pt idx="15">
                  <c:v>84</c:v>
                </c:pt>
                <c:pt idx="16">
                  <c:v>86.2</c:v>
                </c:pt>
                <c:pt idx="17">
                  <c:v>82.5</c:v>
                </c:pt>
                <c:pt idx="18">
                  <c:v>83.3</c:v>
                </c:pt>
                <c:pt idx="19">
                  <c:v>82.8</c:v>
                </c:pt>
                <c:pt idx="20">
                  <c:v>83.1</c:v>
                </c:pt>
                <c:pt idx="21">
                  <c:v>83.7</c:v>
                </c:pt>
                <c:pt idx="22">
                  <c:v>83.8</c:v>
                </c:pt>
                <c:pt idx="23">
                  <c:v>83</c:v>
                </c:pt>
                <c:pt idx="24">
                  <c:v>84.1</c:v>
                </c:pt>
                <c:pt idx="25">
                  <c:v>83.6</c:v>
                </c:pt>
                <c:pt idx="26">
                  <c:v>78.6</c:v>
                </c:pt>
                <c:pt idx="27">
                  <c:v>81.2</c:v>
                </c:pt>
                <c:pt idx="28">
                  <c:v>81.7</c:v>
                </c:pt>
                <c:pt idx="29">
                  <c:v>81.4</c:v>
                </c:pt>
                <c:pt idx="30">
                  <c:v>82.3</c:v>
                </c:pt>
                <c:pt idx="31">
                  <c:v>82</c:v>
                </c:pt>
                <c:pt idx="32">
                  <c:v>82.1</c:v>
                </c:pt>
                <c:pt idx="33">
                  <c:v>82.8</c:v>
                </c:pt>
                <c:pt idx="34">
                  <c:v>83.4</c:v>
                </c:pt>
                <c:pt idx="35">
                  <c:v>82.9</c:v>
                </c:pt>
                <c:pt idx="36">
                  <c:v>84.8</c:v>
                </c:pt>
                <c:pt idx="37">
                  <c:v>84.1</c:v>
                </c:pt>
                <c:pt idx="38">
                  <c:v>79.9</c:v>
                </c:pt>
                <c:pt idx="39">
                  <c:v>87.6</c:v>
                </c:pt>
                <c:pt idx="40">
                  <c:v>86.3</c:v>
                </c:pt>
                <c:pt idx="41">
                  <c:v>82.8</c:v>
                </c:pt>
                <c:pt idx="42">
                  <c:v>88.2</c:v>
                </c:pt>
                <c:pt idx="43">
                  <c:v>87</c:v>
                </c:pt>
                <c:pt idx="44">
                  <c:v>88.6</c:v>
                </c:pt>
                <c:pt idx="45">
                  <c:v>89.6</c:v>
                </c:pt>
                <c:pt idx="46">
                  <c:v>89</c:v>
                </c:pt>
                <c:pt idx="47">
                  <c:v>91.5</c:v>
                </c:pt>
                <c:pt idx="48">
                  <c:v>89.8</c:v>
                </c:pt>
                <c:pt idx="49">
                  <c:v>89.7</c:v>
                </c:pt>
                <c:pt idx="50">
                  <c:v>89.6</c:v>
                </c:pt>
                <c:pt idx="51">
                  <c:v>95.4</c:v>
                </c:pt>
                <c:pt idx="52">
                  <c:v>90.7</c:v>
                </c:pt>
                <c:pt idx="53">
                  <c:v>93.6</c:v>
                </c:pt>
                <c:pt idx="54">
                  <c:v>90.7</c:v>
                </c:pt>
                <c:pt idx="55">
                  <c:v>92.7</c:v>
                </c:pt>
                <c:pt idx="56">
                  <c:v>93.3</c:v>
                </c:pt>
                <c:pt idx="57">
                  <c:v>93.2</c:v>
                </c:pt>
                <c:pt idx="58">
                  <c:v>93.2</c:v>
                </c:pt>
                <c:pt idx="59">
                  <c:v>94.5</c:v>
                </c:pt>
                <c:pt idx="60">
                  <c:v>93.6</c:v>
                </c:pt>
                <c:pt idx="61">
                  <c:v>96.7</c:v>
                </c:pt>
                <c:pt idx="62">
                  <c:v>108</c:v>
                </c:pt>
                <c:pt idx="63">
                  <c:v>97.3</c:v>
                </c:pt>
                <c:pt idx="64">
                  <c:v>98.3</c:v>
                </c:pt>
                <c:pt idx="65">
                  <c:v>99</c:v>
                </c:pt>
                <c:pt idx="66">
                  <c:v>98.1</c:v>
                </c:pt>
                <c:pt idx="67">
                  <c:v>100.2</c:v>
                </c:pt>
                <c:pt idx="68">
                  <c:v>101.3</c:v>
                </c:pt>
                <c:pt idx="69">
                  <c:v>100.1</c:v>
                </c:pt>
                <c:pt idx="70">
                  <c:v>102.1</c:v>
                </c:pt>
                <c:pt idx="71">
                  <c:v>106.3</c:v>
                </c:pt>
                <c:pt idx="72">
                  <c:v>98.8</c:v>
                </c:pt>
                <c:pt idx="73">
                  <c:v>120.5</c:v>
                </c:pt>
                <c:pt idx="74">
                  <c:v>115.1</c:v>
                </c:pt>
                <c:pt idx="75">
                  <c:v>107.5</c:v>
                </c:pt>
                <c:pt idx="76">
                  <c:v>106.5</c:v>
                </c:pt>
                <c:pt idx="77">
                  <c:v>106.9</c:v>
                </c:pt>
                <c:pt idx="78">
                  <c:v>108.3</c:v>
                </c:pt>
                <c:pt idx="79">
                  <c:v>108.7</c:v>
                </c:pt>
                <c:pt idx="80">
                  <c:v>107.3</c:v>
                </c:pt>
                <c:pt idx="81">
                  <c:v>107.6</c:v>
                </c:pt>
                <c:pt idx="82">
                  <c:v>109</c:v>
                </c:pt>
                <c:pt idx="83">
                  <c:v>107</c:v>
                </c:pt>
                <c:pt idx="84">
                  <c:v>105.8</c:v>
                </c:pt>
                <c:pt idx="85">
                  <c:v>106.7</c:v>
                </c:pt>
                <c:pt idx="86">
                  <c:v>110.7</c:v>
                </c:pt>
                <c:pt idx="87">
                  <c:v>110.5</c:v>
                </c:pt>
                <c:pt idx="88">
                  <c:v>109.5</c:v>
                </c:pt>
                <c:pt idx="89">
                  <c:v>109.1</c:v>
                </c:pt>
                <c:pt idx="90">
                  <c:v>110.8</c:v>
                </c:pt>
                <c:pt idx="91">
                  <c:v>109</c:v>
                </c:pt>
                <c:pt idx="92">
                  <c:v>108.5</c:v>
                </c:pt>
                <c:pt idx="93">
                  <c:v>110.7</c:v>
                </c:pt>
                <c:pt idx="94">
                  <c:v>109.6</c:v>
                </c:pt>
                <c:pt idx="95">
                  <c:v>107.9</c:v>
                </c:pt>
                <c:pt idx="96">
                  <c:v>108.2</c:v>
                </c:pt>
                <c:pt idx="97">
                  <c:v>108.9</c:v>
                </c:pt>
                <c:pt idx="98">
                  <c:v>103.8</c:v>
                </c:pt>
                <c:pt idx="99">
                  <c:v>110.3</c:v>
                </c:pt>
                <c:pt idx="100">
                  <c:v>110.9</c:v>
                </c:pt>
                <c:pt idx="101">
                  <c:v>109.3</c:v>
                </c:pt>
                <c:pt idx="102">
                  <c:v>112.1</c:v>
                </c:pt>
                <c:pt idx="103">
                  <c:v>110.6</c:v>
                </c:pt>
                <c:pt idx="104">
                  <c:v>111.4</c:v>
                </c:pt>
                <c:pt idx="105">
                  <c:v>110.7</c:v>
                </c:pt>
                <c:pt idx="106">
                  <c:v>110.5</c:v>
                </c:pt>
                <c:pt idx="107">
                  <c:v>110.3</c:v>
                </c:pt>
                <c:pt idx="108">
                  <c:v>114.2</c:v>
                </c:pt>
                <c:pt idx="109">
                  <c:v>111.1</c:v>
                </c:pt>
                <c:pt idx="110">
                  <c:v>112</c:v>
                </c:pt>
                <c:pt idx="111">
                  <c:v>110.1</c:v>
                </c:pt>
                <c:pt idx="112">
                  <c:v>109.8</c:v>
                </c:pt>
                <c:pt idx="113">
                  <c:v>112.7</c:v>
                </c:pt>
                <c:pt idx="114">
                  <c:v>108.5</c:v>
                </c:pt>
                <c:pt idx="115">
                  <c:v>110.6</c:v>
                </c:pt>
                <c:pt idx="116">
                  <c:v>111.4</c:v>
                </c:pt>
                <c:pt idx="117">
                  <c:v>111.7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Taulukko!$V$3:$V$122</c:f>
              <c:numCache>
                <c:ptCount val="120"/>
                <c:pt idx="0">
                  <c:v>83.7</c:v>
                </c:pt>
                <c:pt idx="1">
                  <c:v>84.6</c:v>
                </c:pt>
                <c:pt idx="2">
                  <c:v>85.6</c:v>
                </c:pt>
                <c:pt idx="3">
                  <c:v>86.8</c:v>
                </c:pt>
                <c:pt idx="4">
                  <c:v>87.9</c:v>
                </c:pt>
                <c:pt idx="5">
                  <c:v>88.8</c:v>
                </c:pt>
                <c:pt idx="6">
                  <c:v>89.2</c:v>
                </c:pt>
                <c:pt idx="7">
                  <c:v>89.2</c:v>
                </c:pt>
                <c:pt idx="8">
                  <c:v>88.8</c:v>
                </c:pt>
                <c:pt idx="9">
                  <c:v>88.2</c:v>
                </c:pt>
                <c:pt idx="10">
                  <c:v>87.5</c:v>
                </c:pt>
                <c:pt idx="11">
                  <c:v>86.8</c:v>
                </c:pt>
                <c:pt idx="12">
                  <c:v>86.2</c:v>
                </c:pt>
                <c:pt idx="13">
                  <c:v>85.6</c:v>
                </c:pt>
                <c:pt idx="14">
                  <c:v>85</c:v>
                </c:pt>
                <c:pt idx="15">
                  <c:v>84.5</c:v>
                </c:pt>
                <c:pt idx="16">
                  <c:v>84</c:v>
                </c:pt>
                <c:pt idx="17">
                  <c:v>83.7</c:v>
                </c:pt>
                <c:pt idx="18">
                  <c:v>83.4</c:v>
                </c:pt>
                <c:pt idx="19">
                  <c:v>83.2</c:v>
                </c:pt>
                <c:pt idx="20">
                  <c:v>83.2</c:v>
                </c:pt>
                <c:pt idx="21">
                  <c:v>83.4</c:v>
                </c:pt>
                <c:pt idx="22">
                  <c:v>83.6</c:v>
                </c:pt>
                <c:pt idx="23">
                  <c:v>83.6</c:v>
                </c:pt>
                <c:pt idx="24">
                  <c:v>83.4</c:v>
                </c:pt>
                <c:pt idx="25">
                  <c:v>83</c:v>
                </c:pt>
                <c:pt idx="26">
                  <c:v>82.5</c:v>
                </c:pt>
                <c:pt idx="27">
                  <c:v>82</c:v>
                </c:pt>
                <c:pt idx="28">
                  <c:v>81.7</c:v>
                </c:pt>
                <c:pt idx="29">
                  <c:v>81.6</c:v>
                </c:pt>
                <c:pt idx="30">
                  <c:v>81.8</c:v>
                </c:pt>
                <c:pt idx="31">
                  <c:v>82</c:v>
                </c:pt>
                <c:pt idx="32">
                  <c:v>82.4</c:v>
                </c:pt>
                <c:pt idx="33">
                  <c:v>82.7</c:v>
                </c:pt>
                <c:pt idx="34">
                  <c:v>83.1</c:v>
                </c:pt>
                <c:pt idx="35">
                  <c:v>83.5</c:v>
                </c:pt>
                <c:pt idx="36">
                  <c:v>84</c:v>
                </c:pt>
                <c:pt idx="37">
                  <c:v>84.6</c:v>
                </c:pt>
                <c:pt idx="38">
                  <c:v>85.2</c:v>
                </c:pt>
                <c:pt idx="39">
                  <c:v>85.7</c:v>
                </c:pt>
                <c:pt idx="40">
                  <c:v>86.2</c:v>
                </c:pt>
                <c:pt idx="41">
                  <c:v>86.7</c:v>
                </c:pt>
                <c:pt idx="42">
                  <c:v>87.2</c:v>
                </c:pt>
                <c:pt idx="43">
                  <c:v>87.9</c:v>
                </c:pt>
                <c:pt idx="44">
                  <c:v>88.5</c:v>
                </c:pt>
                <c:pt idx="45">
                  <c:v>89.2</c:v>
                </c:pt>
                <c:pt idx="46">
                  <c:v>89.7</c:v>
                </c:pt>
                <c:pt idx="47">
                  <c:v>89.9</c:v>
                </c:pt>
                <c:pt idx="48">
                  <c:v>90</c:v>
                </c:pt>
                <c:pt idx="49">
                  <c:v>90.2</c:v>
                </c:pt>
                <c:pt idx="50">
                  <c:v>90.4</c:v>
                </c:pt>
                <c:pt idx="51">
                  <c:v>90.7</c:v>
                </c:pt>
                <c:pt idx="52">
                  <c:v>91.2</c:v>
                </c:pt>
                <c:pt idx="53">
                  <c:v>91.7</c:v>
                </c:pt>
                <c:pt idx="54">
                  <c:v>92.2</c:v>
                </c:pt>
                <c:pt idx="55">
                  <c:v>92.6</c:v>
                </c:pt>
                <c:pt idx="56">
                  <c:v>92.8</c:v>
                </c:pt>
                <c:pt idx="57">
                  <c:v>93.1</c:v>
                </c:pt>
                <c:pt idx="58">
                  <c:v>93.6</c:v>
                </c:pt>
                <c:pt idx="59">
                  <c:v>94.2</c:v>
                </c:pt>
                <c:pt idx="60">
                  <c:v>94.9</c:v>
                </c:pt>
                <c:pt idx="61">
                  <c:v>95.8</c:v>
                </c:pt>
                <c:pt idx="62">
                  <c:v>96.7</c:v>
                </c:pt>
                <c:pt idx="63">
                  <c:v>97.4</c:v>
                </c:pt>
                <c:pt idx="64">
                  <c:v>98.1</c:v>
                </c:pt>
                <c:pt idx="65">
                  <c:v>98.6</c:v>
                </c:pt>
                <c:pt idx="66">
                  <c:v>99</c:v>
                </c:pt>
                <c:pt idx="67">
                  <c:v>99.6</c:v>
                </c:pt>
                <c:pt idx="68">
                  <c:v>100.5</c:v>
                </c:pt>
                <c:pt idx="69">
                  <c:v>101.8</c:v>
                </c:pt>
                <c:pt idx="70">
                  <c:v>103.4</c:v>
                </c:pt>
                <c:pt idx="71">
                  <c:v>105.2</c:v>
                </c:pt>
                <c:pt idx="72">
                  <c:v>106.6</c:v>
                </c:pt>
                <c:pt idx="73">
                  <c:v>107.6</c:v>
                </c:pt>
                <c:pt idx="74">
                  <c:v>108</c:v>
                </c:pt>
                <c:pt idx="75">
                  <c:v>107.9</c:v>
                </c:pt>
                <c:pt idx="76">
                  <c:v>107.7</c:v>
                </c:pt>
                <c:pt idx="77">
                  <c:v>107.6</c:v>
                </c:pt>
                <c:pt idx="78">
                  <c:v>107.7</c:v>
                </c:pt>
                <c:pt idx="79">
                  <c:v>107.9</c:v>
                </c:pt>
                <c:pt idx="80">
                  <c:v>108</c:v>
                </c:pt>
                <c:pt idx="81">
                  <c:v>107.8</c:v>
                </c:pt>
                <c:pt idx="82">
                  <c:v>107.5</c:v>
                </c:pt>
                <c:pt idx="83">
                  <c:v>107.3</c:v>
                </c:pt>
                <c:pt idx="84">
                  <c:v>107.5</c:v>
                </c:pt>
                <c:pt idx="85">
                  <c:v>107.9</c:v>
                </c:pt>
                <c:pt idx="86">
                  <c:v>108.6</c:v>
                </c:pt>
                <c:pt idx="87">
                  <c:v>109.2</c:v>
                </c:pt>
                <c:pt idx="88">
                  <c:v>109.7</c:v>
                </c:pt>
                <c:pt idx="89">
                  <c:v>109.9</c:v>
                </c:pt>
                <c:pt idx="90">
                  <c:v>109.8</c:v>
                </c:pt>
                <c:pt idx="91">
                  <c:v>109.7</c:v>
                </c:pt>
                <c:pt idx="92">
                  <c:v>109.5</c:v>
                </c:pt>
                <c:pt idx="93">
                  <c:v>109.3</c:v>
                </c:pt>
                <c:pt idx="94">
                  <c:v>109</c:v>
                </c:pt>
                <c:pt idx="95">
                  <c:v>108.8</c:v>
                </c:pt>
                <c:pt idx="96">
                  <c:v>108.7</c:v>
                </c:pt>
                <c:pt idx="97">
                  <c:v>108.9</c:v>
                </c:pt>
                <c:pt idx="98">
                  <c:v>109.2</c:v>
                </c:pt>
                <c:pt idx="99">
                  <c:v>109.7</c:v>
                </c:pt>
                <c:pt idx="100">
                  <c:v>110.3</c:v>
                </c:pt>
                <c:pt idx="101">
                  <c:v>110.7</c:v>
                </c:pt>
                <c:pt idx="102">
                  <c:v>110.9</c:v>
                </c:pt>
                <c:pt idx="103">
                  <c:v>110.9</c:v>
                </c:pt>
                <c:pt idx="104">
                  <c:v>110.9</c:v>
                </c:pt>
                <c:pt idx="105">
                  <c:v>111</c:v>
                </c:pt>
                <c:pt idx="106">
                  <c:v>111.1</c:v>
                </c:pt>
                <c:pt idx="107">
                  <c:v>111.2</c:v>
                </c:pt>
                <c:pt idx="108">
                  <c:v>111.3</c:v>
                </c:pt>
                <c:pt idx="109">
                  <c:v>111.3</c:v>
                </c:pt>
                <c:pt idx="110">
                  <c:v>111.2</c:v>
                </c:pt>
                <c:pt idx="111">
                  <c:v>110.9</c:v>
                </c:pt>
                <c:pt idx="112">
                  <c:v>110.5</c:v>
                </c:pt>
                <c:pt idx="113">
                  <c:v>110.3</c:v>
                </c:pt>
                <c:pt idx="114">
                  <c:v>110.3</c:v>
                </c:pt>
                <c:pt idx="115">
                  <c:v>110.6</c:v>
                </c:pt>
                <c:pt idx="116">
                  <c:v>110.9</c:v>
                </c:pt>
                <c:pt idx="117">
                  <c:v>111.3</c:v>
                </c:pt>
              </c:numCache>
            </c:numRef>
          </c:val>
          <c:smooth val="0"/>
        </c:ser>
        <c:axId val="53303525"/>
        <c:axId val="9969678"/>
      </c:lineChart>
      <c:catAx>
        <c:axId val="53303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9969678"/>
        <c:crossesAt val="60"/>
        <c:auto val="0"/>
        <c:lblOffset val="100"/>
        <c:tickLblSkip val="6"/>
        <c:noMultiLvlLbl val="0"/>
      </c:catAx>
      <c:valAx>
        <c:axId val="996967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30352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Taulukko!$X$3:$X$122</c:f>
              <c:numCache>
                <c:ptCount val="120"/>
                <c:pt idx="0">
                  <c:v>75.2</c:v>
                </c:pt>
                <c:pt idx="1">
                  <c:v>77.6</c:v>
                </c:pt>
                <c:pt idx="2">
                  <c:v>75.2</c:v>
                </c:pt>
                <c:pt idx="3">
                  <c:v>79.9</c:v>
                </c:pt>
                <c:pt idx="4">
                  <c:v>81.5</c:v>
                </c:pt>
                <c:pt idx="5">
                  <c:v>93</c:v>
                </c:pt>
                <c:pt idx="6">
                  <c:v>103</c:v>
                </c:pt>
                <c:pt idx="7">
                  <c:v>86.4</c:v>
                </c:pt>
                <c:pt idx="8">
                  <c:v>79.7</c:v>
                </c:pt>
                <c:pt idx="9">
                  <c:v>80.8</c:v>
                </c:pt>
                <c:pt idx="10">
                  <c:v>82.9</c:v>
                </c:pt>
                <c:pt idx="11">
                  <c:v>88.4</c:v>
                </c:pt>
                <c:pt idx="12">
                  <c:v>81.8</c:v>
                </c:pt>
                <c:pt idx="13">
                  <c:v>83.5</c:v>
                </c:pt>
                <c:pt idx="14">
                  <c:v>84.8</c:v>
                </c:pt>
                <c:pt idx="15">
                  <c:v>85.2</c:v>
                </c:pt>
                <c:pt idx="16">
                  <c:v>86.1</c:v>
                </c:pt>
                <c:pt idx="17">
                  <c:v>97</c:v>
                </c:pt>
                <c:pt idx="18">
                  <c:v>109.1</c:v>
                </c:pt>
                <c:pt idx="19">
                  <c:v>90</c:v>
                </c:pt>
                <c:pt idx="20">
                  <c:v>82.4</c:v>
                </c:pt>
                <c:pt idx="21">
                  <c:v>86</c:v>
                </c:pt>
                <c:pt idx="22">
                  <c:v>85.8</c:v>
                </c:pt>
                <c:pt idx="23">
                  <c:v>89.8</c:v>
                </c:pt>
                <c:pt idx="24">
                  <c:v>85.3</c:v>
                </c:pt>
                <c:pt idx="25">
                  <c:v>86.2</c:v>
                </c:pt>
                <c:pt idx="26">
                  <c:v>87.1</c:v>
                </c:pt>
                <c:pt idx="27">
                  <c:v>88</c:v>
                </c:pt>
                <c:pt idx="28">
                  <c:v>88.6</c:v>
                </c:pt>
                <c:pt idx="29">
                  <c:v>99.4</c:v>
                </c:pt>
                <c:pt idx="30">
                  <c:v>115</c:v>
                </c:pt>
                <c:pt idx="31">
                  <c:v>90.5</c:v>
                </c:pt>
                <c:pt idx="32">
                  <c:v>85.9</c:v>
                </c:pt>
                <c:pt idx="33">
                  <c:v>86.1</c:v>
                </c:pt>
                <c:pt idx="34">
                  <c:v>85.9</c:v>
                </c:pt>
                <c:pt idx="35">
                  <c:v>90.5</c:v>
                </c:pt>
                <c:pt idx="36">
                  <c:v>85.7</c:v>
                </c:pt>
                <c:pt idx="37">
                  <c:v>88.9</c:v>
                </c:pt>
                <c:pt idx="38">
                  <c:v>89.6</c:v>
                </c:pt>
                <c:pt idx="39">
                  <c:v>90.6</c:v>
                </c:pt>
                <c:pt idx="40">
                  <c:v>90</c:v>
                </c:pt>
                <c:pt idx="41">
                  <c:v>102.7</c:v>
                </c:pt>
                <c:pt idx="42">
                  <c:v>116.9</c:v>
                </c:pt>
                <c:pt idx="43">
                  <c:v>92.6</c:v>
                </c:pt>
                <c:pt idx="44">
                  <c:v>88.3</c:v>
                </c:pt>
                <c:pt idx="45">
                  <c:v>88.2</c:v>
                </c:pt>
                <c:pt idx="46">
                  <c:v>88.7</c:v>
                </c:pt>
                <c:pt idx="47">
                  <c:v>94.1</c:v>
                </c:pt>
                <c:pt idx="48">
                  <c:v>88.4</c:v>
                </c:pt>
                <c:pt idx="49">
                  <c:v>90.1</c:v>
                </c:pt>
                <c:pt idx="50">
                  <c:v>92.4</c:v>
                </c:pt>
                <c:pt idx="51">
                  <c:v>92.4</c:v>
                </c:pt>
                <c:pt idx="52">
                  <c:v>92.2</c:v>
                </c:pt>
                <c:pt idx="53">
                  <c:v>105.7</c:v>
                </c:pt>
                <c:pt idx="54">
                  <c:v>122.2</c:v>
                </c:pt>
                <c:pt idx="55">
                  <c:v>95.5</c:v>
                </c:pt>
                <c:pt idx="56">
                  <c:v>89.9</c:v>
                </c:pt>
                <c:pt idx="57">
                  <c:v>91.7</c:v>
                </c:pt>
                <c:pt idx="58">
                  <c:v>91.4</c:v>
                </c:pt>
                <c:pt idx="59">
                  <c:v>97.1</c:v>
                </c:pt>
                <c:pt idx="60">
                  <c:v>91.2</c:v>
                </c:pt>
                <c:pt idx="61">
                  <c:v>92.5</c:v>
                </c:pt>
                <c:pt idx="62">
                  <c:v>96.7</c:v>
                </c:pt>
                <c:pt idx="63">
                  <c:v>95.8</c:v>
                </c:pt>
                <c:pt idx="64">
                  <c:v>97.4</c:v>
                </c:pt>
                <c:pt idx="65">
                  <c:v>113</c:v>
                </c:pt>
                <c:pt idx="66">
                  <c:v>127.2</c:v>
                </c:pt>
                <c:pt idx="67">
                  <c:v>99.2</c:v>
                </c:pt>
                <c:pt idx="68">
                  <c:v>94.7</c:v>
                </c:pt>
                <c:pt idx="69">
                  <c:v>95.6</c:v>
                </c:pt>
                <c:pt idx="70">
                  <c:v>96.2</c:v>
                </c:pt>
                <c:pt idx="71">
                  <c:v>100.6</c:v>
                </c:pt>
                <c:pt idx="72">
                  <c:v>96.9</c:v>
                </c:pt>
                <c:pt idx="73">
                  <c:v>98.8</c:v>
                </c:pt>
                <c:pt idx="74">
                  <c:v>100.3</c:v>
                </c:pt>
                <c:pt idx="75">
                  <c:v>101.6</c:v>
                </c:pt>
                <c:pt idx="76">
                  <c:v>102.4</c:v>
                </c:pt>
                <c:pt idx="77">
                  <c:v>120.7</c:v>
                </c:pt>
                <c:pt idx="78">
                  <c:v>132.9</c:v>
                </c:pt>
                <c:pt idx="79">
                  <c:v>105.7</c:v>
                </c:pt>
                <c:pt idx="80">
                  <c:v>99.1</c:v>
                </c:pt>
                <c:pt idx="81">
                  <c:v>102.5</c:v>
                </c:pt>
                <c:pt idx="82">
                  <c:v>102.1</c:v>
                </c:pt>
                <c:pt idx="83">
                  <c:v>105.3</c:v>
                </c:pt>
                <c:pt idx="84">
                  <c:v>103.5</c:v>
                </c:pt>
                <c:pt idx="85">
                  <c:v>102.3</c:v>
                </c:pt>
                <c:pt idx="86">
                  <c:v>105.6</c:v>
                </c:pt>
                <c:pt idx="87">
                  <c:v>107.7</c:v>
                </c:pt>
                <c:pt idx="88">
                  <c:v>109</c:v>
                </c:pt>
                <c:pt idx="89">
                  <c:v>126.6</c:v>
                </c:pt>
                <c:pt idx="90">
                  <c:v>140.6</c:v>
                </c:pt>
                <c:pt idx="91">
                  <c:v>109</c:v>
                </c:pt>
                <c:pt idx="92">
                  <c:v>104.4</c:v>
                </c:pt>
                <c:pt idx="93">
                  <c:v>106.5</c:v>
                </c:pt>
                <c:pt idx="94">
                  <c:v>106.1</c:v>
                </c:pt>
                <c:pt idx="95">
                  <c:v>111.8</c:v>
                </c:pt>
                <c:pt idx="96">
                  <c:v>107.7</c:v>
                </c:pt>
                <c:pt idx="97">
                  <c:v>107</c:v>
                </c:pt>
                <c:pt idx="98">
                  <c:v>109.8</c:v>
                </c:pt>
                <c:pt idx="99">
                  <c:v>112.4</c:v>
                </c:pt>
                <c:pt idx="100">
                  <c:v>113.9</c:v>
                </c:pt>
                <c:pt idx="101">
                  <c:v>135.4</c:v>
                </c:pt>
                <c:pt idx="102">
                  <c:v>145.7</c:v>
                </c:pt>
                <c:pt idx="103">
                  <c:v>112.7</c:v>
                </c:pt>
                <c:pt idx="104">
                  <c:v>110.6</c:v>
                </c:pt>
                <c:pt idx="105">
                  <c:v>110.6</c:v>
                </c:pt>
                <c:pt idx="106">
                  <c:v>111</c:v>
                </c:pt>
                <c:pt idx="107">
                  <c:v>117.5</c:v>
                </c:pt>
                <c:pt idx="108">
                  <c:v>113.5</c:v>
                </c:pt>
                <c:pt idx="109">
                  <c:v>112</c:v>
                </c:pt>
                <c:pt idx="110">
                  <c:v>116.8</c:v>
                </c:pt>
                <c:pt idx="111">
                  <c:v>117.4</c:v>
                </c:pt>
                <c:pt idx="112">
                  <c:v>117.6</c:v>
                </c:pt>
                <c:pt idx="113">
                  <c:v>142.7</c:v>
                </c:pt>
                <c:pt idx="114">
                  <c:v>151.3</c:v>
                </c:pt>
                <c:pt idx="115">
                  <c:v>117.9</c:v>
                </c:pt>
                <c:pt idx="116">
                  <c:v>114.8</c:v>
                </c:pt>
                <c:pt idx="117">
                  <c:v>116.1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Taulukko!$Y$3:$Y$122</c:f>
              <c:numCache>
                <c:ptCount val="120"/>
                <c:pt idx="0">
                  <c:v>80</c:v>
                </c:pt>
                <c:pt idx="1">
                  <c:v>81.2</c:v>
                </c:pt>
                <c:pt idx="2">
                  <c:v>77.9</c:v>
                </c:pt>
                <c:pt idx="3">
                  <c:v>82.3</c:v>
                </c:pt>
                <c:pt idx="4">
                  <c:v>83.5</c:v>
                </c:pt>
                <c:pt idx="5">
                  <c:v>84.5</c:v>
                </c:pt>
                <c:pt idx="6">
                  <c:v>82</c:v>
                </c:pt>
                <c:pt idx="7">
                  <c:v>86</c:v>
                </c:pt>
                <c:pt idx="8">
                  <c:v>85.1</c:v>
                </c:pt>
                <c:pt idx="9">
                  <c:v>85.6</c:v>
                </c:pt>
                <c:pt idx="10">
                  <c:v>87.2</c:v>
                </c:pt>
                <c:pt idx="11">
                  <c:v>88.8</c:v>
                </c:pt>
                <c:pt idx="12">
                  <c:v>87.1</c:v>
                </c:pt>
                <c:pt idx="13">
                  <c:v>87.4</c:v>
                </c:pt>
                <c:pt idx="14">
                  <c:v>87.7</c:v>
                </c:pt>
                <c:pt idx="15">
                  <c:v>87.7</c:v>
                </c:pt>
                <c:pt idx="16">
                  <c:v>88.2</c:v>
                </c:pt>
                <c:pt idx="17">
                  <c:v>88</c:v>
                </c:pt>
                <c:pt idx="18">
                  <c:v>86.8</c:v>
                </c:pt>
                <c:pt idx="19">
                  <c:v>89.6</c:v>
                </c:pt>
                <c:pt idx="20">
                  <c:v>88</c:v>
                </c:pt>
                <c:pt idx="21">
                  <c:v>91.1</c:v>
                </c:pt>
                <c:pt idx="22">
                  <c:v>90.3</c:v>
                </c:pt>
                <c:pt idx="23">
                  <c:v>90.3</c:v>
                </c:pt>
                <c:pt idx="24">
                  <c:v>90.9</c:v>
                </c:pt>
                <c:pt idx="25">
                  <c:v>90.3</c:v>
                </c:pt>
                <c:pt idx="26">
                  <c:v>90</c:v>
                </c:pt>
                <c:pt idx="27">
                  <c:v>90.4</c:v>
                </c:pt>
                <c:pt idx="28">
                  <c:v>90.8</c:v>
                </c:pt>
                <c:pt idx="29">
                  <c:v>90</c:v>
                </c:pt>
                <c:pt idx="30">
                  <c:v>91.4</c:v>
                </c:pt>
                <c:pt idx="31">
                  <c:v>90.3</c:v>
                </c:pt>
                <c:pt idx="32">
                  <c:v>91.6</c:v>
                </c:pt>
                <c:pt idx="33">
                  <c:v>91.1</c:v>
                </c:pt>
                <c:pt idx="34">
                  <c:v>90.5</c:v>
                </c:pt>
                <c:pt idx="35">
                  <c:v>90.9</c:v>
                </c:pt>
                <c:pt idx="36">
                  <c:v>91.4</c:v>
                </c:pt>
                <c:pt idx="37">
                  <c:v>93.5</c:v>
                </c:pt>
                <c:pt idx="38">
                  <c:v>92.6</c:v>
                </c:pt>
                <c:pt idx="39">
                  <c:v>93.1</c:v>
                </c:pt>
                <c:pt idx="40">
                  <c:v>92.4</c:v>
                </c:pt>
                <c:pt idx="41">
                  <c:v>92.5</c:v>
                </c:pt>
                <c:pt idx="42">
                  <c:v>92.7</c:v>
                </c:pt>
                <c:pt idx="43">
                  <c:v>92.8</c:v>
                </c:pt>
                <c:pt idx="44">
                  <c:v>94.1</c:v>
                </c:pt>
                <c:pt idx="45">
                  <c:v>93.2</c:v>
                </c:pt>
                <c:pt idx="46">
                  <c:v>93.6</c:v>
                </c:pt>
                <c:pt idx="47">
                  <c:v>94.7</c:v>
                </c:pt>
                <c:pt idx="48">
                  <c:v>94.3</c:v>
                </c:pt>
                <c:pt idx="49">
                  <c:v>94.9</c:v>
                </c:pt>
                <c:pt idx="50">
                  <c:v>95.4</c:v>
                </c:pt>
                <c:pt idx="51">
                  <c:v>95</c:v>
                </c:pt>
                <c:pt idx="52">
                  <c:v>94.5</c:v>
                </c:pt>
                <c:pt idx="53">
                  <c:v>94.6</c:v>
                </c:pt>
                <c:pt idx="54">
                  <c:v>96.9</c:v>
                </c:pt>
                <c:pt idx="55">
                  <c:v>96.1</c:v>
                </c:pt>
                <c:pt idx="56">
                  <c:v>95.7</c:v>
                </c:pt>
                <c:pt idx="57">
                  <c:v>96.8</c:v>
                </c:pt>
                <c:pt idx="58">
                  <c:v>96.8</c:v>
                </c:pt>
                <c:pt idx="59">
                  <c:v>97.9</c:v>
                </c:pt>
                <c:pt idx="60">
                  <c:v>97.1</c:v>
                </c:pt>
                <c:pt idx="61">
                  <c:v>97.8</c:v>
                </c:pt>
                <c:pt idx="62">
                  <c:v>100</c:v>
                </c:pt>
                <c:pt idx="63">
                  <c:v>98.4</c:v>
                </c:pt>
                <c:pt idx="64">
                  <c:v>99.7</c:v>
                </c:pt>
                <c:pt idx="65">
                  <c:v>100.2</c:v>
                </c:pt>
                <c:pt idx="66">
                  <c:v>100.9</c:v>
                </c:pt>
                <c:pt idx="67">
                  <c:v>100.4</c:v>
                </c:pt>
                <c:pt idx="68">
                  <c:v>100.9</c:v>
                </c:pt>
                <c:pt idx="69">
                  <c:v>100.9</c:v>
                </c:pt>
                <c:pt idx="70">
                  <c:v>101.9</c:v>
                </c:pt>
                <c:pt idx="71">
                  <c:v>101.5</c:v>
                </c:pt>
                <c:pt idx="72">
                  <c:v>102.9</c:v>
                </c:pt>
                <c:pt idx="73">
                  <c:v>104.8</c:v>
                </c:pt>
                <c:pt idx="74">
                  <c:v>103.9</c:v>
                </c:pt>
                <c:pt idx="75">
                  <c:v>104.4</c:v>
                </c:pt>
                <c:pt idx="76">
                  <c:v>104.7</c:v>
                </c:pt>
                <c:pt idx="77">
                  <c:v>106.1</c:v>
                </c:pt>
                <c:pt idx="78">
                  <c:v>105.6</c:v>
                </c:pt>
                <c:pt idx="79">
                  <c:v>107.5</c:v>
                </c:pt>
                <c:pt idx="80">
                  <c:v>105.7</c:v>
                </c:pt>
                <c:pt idx="81">
                  <c:v>108.3</c:v>
                </c:pt>
                <c:pt idx="82">
                  <c:v>108.3</c:v>
                </c:pt>
                <c:pt idx="83">
                  <c:v>106.5</c:v>
                </c:pt>
                <c:pt idx="84">
                  <c:v>109.6</c:v>
                </c:pt>
                <c:pt idx="85">
                  <c:v>108.9</c:v>
                </c:pt>
                <c:pt idx="86">
                  <c:v>109.4</c:v>
                </c:pt>
                <c:pt idx="87">
                  <c:v>110.6</c:v>
                </c:pt>
                <c:pt idx="88">
                  <c:v>111.3</c:v>
                </c:pt>
                <c:pt idx="89">
                  <c:v>110.3</c:v>
                </c:pt>
                <c:pt idx="90">
                  <c:v>111.9</c:v>
                </c:pt>
                <c:pt idx="91">
                  <c:v>111.4</c:v>
                </c:pt>
                <c:pt idx="92">
                  <c:v>111.4</c:v>
                </c:pt>
                <c:pt idx="93">
                  <c:v>112.6</c:v>
                </c:pt>
                <c:pt idx="94">
                  <c:v>112.7</c:v>
                </c:pt>
                <c:pt idx="95">
                  <c:v>113.1</c:v>
                </c:pt>
                <c:pt idx="96">
                  <c:v>113.6</c:v>
                </c:pt>
                <c:pt idx="97">
                  <c:v>114.1</c:v>
                </c:pt>
                <c:pt idx="98">
                  <c:v>113.7</c:v>
                </c:pt>
                <c:pt idx="99">
                  <c:v>115.3</c:v>
                </c:pt>
                <c:pt idx="100">
                  <c:v>116.2</c:v>
                </c:pt>
                <c:pt idx="101">
                  <c:v>117.2</c:v>
                </c:pt>
                <c:pt idx="102">
                  <c:v>116.3</c:v>
                </c:pt>
                <c:pt idx="103">
                  <c:v>115.7</c:v>
                </c:pt>
                <c:pt idx="104">
                  <c:v>117.9</c:v>
                </c:pt>
                <c:pt idx="105">
                  <c:v>117</c:v>
                </c:pt>
                <c:pt idx="106">
                  <c:v>118.1</c:v>
                </c:pt>
                <c:pt idx="107">
                  <c:v>119</c:v>
                </c:pt>
                <c:pt idx="108">
                  <c:v>119.7</c:v>
                </c:pt>
                <c:pt idx="109">
                  <c:v>119.6</c:v>
                </c:pt>
                <c:pt idx="110">
                  <c:v>120.9</c:v>
                </c:pt>
                <c:pt idx="111">
                  <c:v>120.4</c:v>
                </c:pt>
                <c:pt idx="112">
                  <c:v>120.1</c:v>
                </c:pt>
                <c:pt idx="113">
                  <c:v>123.1</c:v>
                </c:pt>
                <c:pt idx="114">
                  <c:v>120.9</c:v>
                </c:pt>
                <c:pt idx="115">
                  <c:v>121.3</c:v>
                </c:pt>
                <c:pt idx="116">
                  <c:v>122.2</c:v>
                </c:pt>
                <c:pt idx="117">
                  <c:v>122.8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Taulukko!$Z$3:$Z$122</c:f>
              <c:numCache>
                <c:ptCount val="120"/>
                <c:pt idx="0">
                  <c:v>80.4</c:v>
                </c:pt>
                <c:pt idx="1">
                  <c:v>81</c:v>
                </c:pt>
                <c:pt idx="2">
                  <c:v>81.7</c:v>
                </c:pt>
                <c:pt idx="3">
                  <c:v>82.5</c:v>
                </c:pt>
                <c:pt idx="4">
                  <c:v>83.3</c:v>
                </c:pt>
                <c:pt idx="5">
                  <c:v>84.1</c:v>
                </c:pt>
                <c:pt idx="6">
                  <c:v>84.7</c:v>
                </c:pt>
                <c:pt idx="7">
                  <c:v>85.3</c:v>
                </c:pt>
                <c:pt idx="8">
                  <c:v>85.7</c:v>
                </c:pt>
                <c:pt idx="9">
                  <c:v>86.1</c:v>
                </c:pt>
                <c:pt idx="10">
                  <c:v>86.5</c:v>
                </c:pt>
                <c:pt idx="11">
                  <c:v>86.8</c:v>
                </c:pt>
                <c:pt idx="12">
                  <c:v>87.2</c:v>
                </c:pt>
                <c:pt idx="13">
                  <c:v>87.4</c:v>
                </c:pt>
                <c:pt idx="14">
                  <c:v>87.6</c:v>
                </c:pt>
                <c:pt idx="15">
                  <c:v>87.8</c:v>
                </c:pt>
                <c:pt idx="16">
                  <c:v>88</c:v>
                </c:pt>
                <c:pt idx="17">
                  <c:v>88.2</c:v>
                </c:pt>
                <c:pt idx="18">
                  <c:v>88.5</c:v>
                </c:pt>
                <c:pt idx="19">
                  <c:v>88.8</c:v>
                </c:pt>
                <c:pt idx="20">
                  <c:v>89.2</c:v>
                </c:pt>
                <c:pt idx="21">
                  <c:v>89.7</c:v>
                </c:pt>
                <c:pt idx="22">
                  <c:v>90</c:v>
                </c:pt>
                <c:pt idx="23">
                  <c:v>90.3</c:v>
                </c:pt>
                <c:pt idx="24">
                  <c:v>90.4</c:v>
                </c:pt>
                <c:pt idx="25">
                  <c:v>90.4</c:v>
                </c:pt>
                <c:pt idx="26">
                  <c:v>90.4</c:v>
                </c:pt>
                <c:pt idx="27">
                  <c:v>90.4</c:v>
                </c:pt>
                <c:pt idx="28">
                  <c:v>90.5</c:v>
                </c:pt>
                <c:pt idx="29">
                  <c:v>90.6</c:v>
                </c:pt>
                <c:pt idx="30">
                  <c:v>90.8</c:v>
                </c:pt>
                <c:pt idx="31">
                  <c:v>90.9</c:v>
                </c:pt>
                <c:pt idx="32">
                  <c:v>90.9</c:v>
                </c:pt>
                <c:pt idx="33">
                  <c:v>90.9</c:v>
                </c:pt>
                <c:pt idx="34">
                  <c:v>91</c:v>
                </c:pt>
                <c:pt idx="35">
                  <c:v>91.2</c:v>
                </c:pt>
                <c:pt idx="36">
                  <c:v>91.6</c:v>
                </c:pt>
                <c:pt idx="37">
                  <c:v>92</c:v>
                </c:pt>
                <c:pt idx="38">
                  <c:v>92.3</c:v>
                </c:pt>
                <c:pt idx="39">
                  <c:v>92.6</c:v>
                </c:pt>
                <c:pt idx="40">
                  <c:v>92.7</c:v>
                </c:pt>
                <c:pt idx="41">
                  <c:v>92.8</c:v>
                </c:pt>
                <c:pt idx="42">
                  <c:v>92.9</c:v>
                </c:pt>
                <c:pt idx="43">
                  <c:v>93</c:v>
                </c:pt>
                <c:pt idx="44">
                  <c:v>93.3</c:v>
                </c:pt>
                <c:pt idx="45">
                  <c:v>93.6</c:v>
                </c:pt>
                <c:pt idx="46">
                  <c:v>94</c:v>
                </c:pt>
                <c:pt idx="47">
                  <c:v>94.3</c:v>
                </c:pt>
                <c:pt idx="48">
                  <c:v>94.6</c:v>
                </c:pt>
                <c:pt idx="49">
                  <c:v>94.8</c:v>
                </c:pt>
                <c:pt idx="50">
                  <c:v>94.9</c:v>
                </c:pt>
                <c:pt idx="51">
                  <c:v>94.9</c:v>
                </c:pt>
                <c:pt idx="52">
                  <c:v>95</c:v>
                </c:pt>
                <c:pt idx="53">
                  <c:v>95.1</c:v>
                </c:pt>
                <c:pt idx="54">
                  <c:v>95.4</c:v>
                </c:pt>
                <c:pt idx="55">
                  <c:v>95.7</c:v>
                </c:pt>
                <c:pt idx="56">
                  <c:v>96.2</c:v>
                </c:pt>
                <c:pt idx="57">
                  <c:v>96.6</c:v>
                </c:pt>
                <c:pt idx="58">
                  <c:v>96.9</c:v>
                </c:pt>
                <c:pt idx="59">
                  <c:v>97.2</c:v>
                </c:pt>
                <c:pt idx="60">
                  <c:v>97.5</c:v>
                </c:pt>
                <c:pt idx="61">
                  <c:v>97.9</c:v>
                </c:pt>
                <c:pt idx="62">
                  <c:v>98.4</c:v>
                </c:pt>
                <c:pt idx="63">
                  <c:v>98.9</c:v>
                </c:pt>
                <c:pt idx="64">
                  <c:v>99.5</c:v>
                </c:pt>
                <c:pt idx="65">
                  <c:v>100</c:v>
                </c:pt>
                <c:pt idx="66">
                  <c:v>100.4</c:v>
                </c:pt>
                <c:pt idx="67">
                  <c:v>100.7</c:v>
                </c:pt>
                <c:pt idx="68">
                  <c:v>100.9</c:v>
                </c:pt>
                <c:pt idx="69">
                  <c:v>101.2</c:v>
                </c:pt>
                <c:pt idx="70">
                  <c:v>101.6</c:v>
                </c:pt>
                <c:pt idx="71">
                  <c:v>102.1</c:v>
                </c:pt>
                <c:pt idx="72">
                  <c:v>102.7</c:v>
                </c:pt>
                <c:pt idx="73">
                  <c:v>103.3</c:v>
                </c:pt>
                <c:pt idx="74">
                  <c:v>103.9</c:v>
                </c:pt>
                <c:pt idx="75">
                  <c:v>104.5</c:v>
                </c:pt>
                <c:pt idx="76">
                  <c:v>105</c:v>
                </c:pt>
                <c:pt idx="77">
                  <c:v>105.6</c:v>
                </c:pt>
                <c:pt idx="78">
                  <c:v>106.2</c:v>
                </c:pt>
                <c:pt idx="79">
                  <c:v>106.8</c:v>
                </c:pt>
                <c:pt idx="80">
                  <c:v>107.4</c:v>
                </c:pt>
                <c:pt idx="81">
                  <c:v>108</c:v>
                </c:pt>
                <c:pt idx="82">
                  <c:v>108.4</c:v>
                </c:pt>
                <c:pt idx="83">
                  <c:v>108.7</c:v>
                </c:pt>
                <c:pt idx="84">
                  <c:v>109.1</c:v>
                </c:pt>
                <c:pt idx="85">
                  <c:v>109.4</c:v>
                </c:pt>
                <c:pt idx="86">
                  <c:v>109.9</c:v>
                </c:pt>
                <c:pt idx="87">
                  <c:v>110.3</c:v>
                </c:pt>
                <c:pt idx="88">
                  <c:v>110.7</c:v>
                </c:pt>
                <c:pt idx="89">
                  <c:v>111</c:v>
                </c:pt>
                <c:pt idx="90">
                  <c:v>111.3</c:v>
                </c:pt>
                <c:pt idx="91">
                  <c:v>111.6</c:v>
                </c:pt>
                <c:pt idx="92">
                  <c:v>111.9</c:v>
                </c:pt>
                <c:pt idx="93">
                  <c:v>112.3</c:v>
                </c:pt>
                <c:pt idx="94">
                  <c:v>112.7</c:v>
                </c:pt>
                <c:pt idx="95">
                  <c:v>113.1</c:v>
                </c:pt>
                <c:pt idx="96">
                  <c:v>113.5</c:v>
                </c:pt>
                <c:pt idx="97">
                  <c:v>114.1</c:v>
                </c:pt>
                <c:pt idx="98">
                  <c:v>114.6</c:v>
                </c:pt>
                <c:pt idx="99">
                  <c:v>115.3</c:v>
                </c:pt>
                <c:pt idx="100">
                  <c:v>115.9</c:v>
                </c:pt>
                <c:pt idx="101">
                  <c:v>116.3</c:v>
                </c:pt>
                <c:pt idx="102">
                  <c:v>116.7</c:v>
                </c:pt>
                <c:pt idx="103">
                  <c:v>116.9</c:v>
                </c:pt>
                <c:pt idx="104">
                  <c:v>117.2</c:v>
                </c:pt>
                <c:pt idx="105">
                  <c:v>117.6</c:v>
                </c:pt>
                <c:pt idx="106">
                  <c:v>118.2</c:v>
                </c:pt>
                <c:pt idx="107">
                  <c:v>118.8</c:v>
                </c:pt>
                <c:pt idx="108">
                  <c:v>119.4</c:v>
                </c:pt>
                <c:pt idx="109">
                  <c:v>119.9</c:v>
                </c:pt>
                <c:pt idx="110">
                  <c:v>120.2</c:v>
                </c:pt>
                <c:pt idx="111">
                  <c:v>120.5</c:v>
                </c:pt>
                <c:pt idx="112">
                  <c:v>120.6</c:v>
                </c:pt>
                <c:pt idx="113">
                  <c:v>120.8</c:v>
                </c:pt>
                <c:pt idx="114">
                  <c:v>121.1</c:v>
                </c:pt>
                <c:pt idx="115">
                  <c:v>121.6</c:v>
                </c:pt>
                <c:pt idx="116">
                  <c:v>122.1</c:v>
                </c:pt>
                <c:pt idx="117">
                  <c:v>122.7</c:v>
                </c:pt>
              </c:numCache>
            </c:numRef>
          </c:val>
          <c:smooth val="0"/>
        </c:ser>
        <c:axId val="22618239"/>
        <c:axId val="2237560"/>
      </c:lineChart>
      <c:catAx>
        <c:axId val="22618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237560"/>
        <c:crossesAt val="60"/>
        <c:auto val="0"/>
        <c:lblOffset val="100"/>
        <c:tickLblSkip val="6"/>
        <c:tickMarkSkip val="2"/>
        <c:noMultiLvlLbl val="0"/>
      </c:catAx>
      <c:valAx>
        <c:axId val="2237560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61823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Taulukko!$AB$3:$AB$122</c:f>
              <c:numCache>
                <c:ptCount val="120"/>
                <c:pt idx="0">
                  <c:v>51.7</c:v>
                </c:pt>
                <c:pt idx="1">
                  <c:v>55.9</c:v>
                </c:pt>
                <c:pt idx="2">
                  <c:v>58.4</c:v>
                </c:pt>
                <c:pt idx="3">
                  <c:v>58.8</c:v>
                </c:pt>
                <c:pt idx="4">
                  <c:v>61.4</c:v>
                </c:pt>
                <c:pt idx="5">
                  <c:v>72.4</c:v>
                </c:pt>
                <c:pt idx="6">
                  <c:v>67.3</c:v>
                </c:pt>
                <c:pt idx="7">
                  <c:v>58.4</c:v>
                </c:pt>
                <c:pt idx="8">
                  <c:v>59.6</c:v>
                </c:pt>
                <c:pt idx="9">
                  <c:v>61.8</c:v>
                </c:pt>
                <c:pt idx="10">
                  <c:v>64.3</c:v>
                </c:pt>
                <c:pt idx="11">
                  <c:v>72.2</c:v>
                </c:pt>
                <c:pt idx="12">
                  <c:v>57.8</c:v>
                </c:pt>
                <c:pt idx="13">
                  <c:v>62.6</c:v>
                </c:pt>
                <c:pt idx="14">
                  <c:v>64.2</c:v>
                </c:pt>
                <c:pt idx="15">
                  <c:v>65.4</c:v>
                </c:pt>
                <c:pt idx="16">
                  <c:v>67.4</c:v>
                </c:pt>
                <c:pt idx="17">
                  <c:v>78</c:v>
                </c:pt>
                <c:pt idx="18">
                  <c:v>75.2</c:v>
                </c:pt>
                <c:pt idx="19">
                  <c:v>66.1</c:v>
                </c:pt>
                <c:pt idx="20">
                  <c:v>68.5</c:v>
                </c:pt>
                <c:pt idx="21">
                  <c:v>72</c:v>
                </c:pt>
                <c:pt idx="22">
                  <c:v>74.2</c:v>
                </c:pt>
                <c:pt idx="23">
                  <c:v>81.6</c:v>
                </c:pt>
                <c:pt idx="24">
                  <c:v>67.3</c:v>
                </c:pt>
                <c:pt idx="25">
                  <c:v>72.9</c:v>
                </c:pt>
                <c:pt idx="26">
                  <c:v>73.2</c:v>
                </c:pt>
                <c:pt idx="27">
                  <c:v>76.4</c:v>
                </c:pt>
                <c:pt idx="28">
                  <c:v>77.3</c:v>
                </c:pt>
                <c:pt idx="29">
                  <c:v>89.8</c:v>
                </c:pt>
                <c:pt idx="30">
                  <c:v>87.2</c:v>
                </c:pt>
                <c:pt idx="31">
                  <c:v>72.1</c:v>
                </c:pt>
                <c:pt idx="32">
                  <c:v>75</c:v>
                </c:pt>
                <c:pt idx="33">
                  <c:v>79.7</c:v>
                </c:pt>
                <c:pt idx="34">
                  <c:v>80.2</c:v>
                </c:pt>
                <c:pt idx="35">
                  <c:v>90</c:v>
                </c:pt>
                <c:pt idx="36">
                  <c:v>73.4</c:v>
                </c:pt>
                <c:pt idx="37">
                  <c:v>80.1</c:v>
                </c:pt>
                <c:pt idx="38">
                  <c:v>82.6</c:v>
                </c:pt>
                <c:pt idx="39">
                  <c:v>84.5</c:v>
                </c:pt>
                <c:pt idx="40">
                  <c:v>85.8</c:v>
                </c:pt>
                <c:pt idx="41">
                  <c:v>100.2</c:v>
                </c:pt>
                <c:pt idx="42">
                  <c:v>96.2</c:v>
                </c:pt>
                <c:pt idx="43">
                  <c:v>80.2</c:v>
                </c:pt>
                <c:pt idx="44">
                  <c:v>83</c:v>
                </c:pt>
                <c:pt idx="45">
                  <c:v>87.5</c:v>
                </c:pt>
                <c:pt idx="46">
                  <c:v>87.2</c:v>
                </c:pt>
                <c:pt idx="47">
                  <c:v>98.9</c:v>
                </c:pt>
                <c:pt idx="48">
                  <c:v>80.1</c:v>
                </c:pt>
                <c:pt idx="49">
                  <c:v>87.2</c:v>
                </c:pt>
                <c:pt idx="50">
                  <c:v>90.6</c:v>
                </c:pt>
                <c:pt idx="51">
                  <c:v>90.4</c:v>
                </c:pt>
                <c:pt idx="52">
                  <c:v>93.2</c:v>
                </c:pt>
                <c:pt idx="53">
                  <c:v>107.7</c:v>
                </c:pt>
                <c:pt idx="54">
                  <c:v>104.3</c:v>
                </c:pt>
                <c:pt idx="55">
                  <c:v>85.4</c:v>
                </c:pt>
                <c:pt idx="56">
                  <c:v>89.2</c:v>
                </c:pt>
                <c:pt idx="57">
                  <c:v>91.9</c:v>
                </c:pt>
                <c:pt idx="58">
                  <c:v>93.9</c:v>
                </c:pt>
                <c:pt idx="59">
                  <c:v>104.6</c:v>
                </c:pt>
                <c:pt idx="60">
                  <c:v>84.8</c:v>
                </c:pt>
                <c:pt idx="61">
                  <c:v>91.5</c:v>
                </c:pt>
                <c:pt idx="62">
                  <c:v>98.8</c:v>
                </c:pt>
                <c:pt idx="63">
                  <c:v>97.1</c:v>
                </c:pt>
                <c:pt idx="64">
                  <c:v>99.9</c:v>
                </c:pt>
                <c:pt idx="65">
                  <c:v>118.9</c:v>
                </c:pt>
                <c:pt idx="66">
                  <c:v>108.5</c:v>
                </c:pt>
                <c:pt idx="67">
                  <c:v>93.5</c:v>
                </c:pt>
                <c:pt idx="68">
                  <c:v>97.2</c:v>
                </c:pt>
                <c:pt idx="69">
                  <c:v>97.9</c:v>
                </c:pt>
                <c:pt idx="70">
                  <c:v>100.6</c:v>
                </c:pt>
                <c:pt idx="71">
                  <c:v>111.6</c:v>
                </c:pt>
                <c:pt idx="72">
                  <c:v>89.7</c:v>
                </c:pt>
                <c:pt idx="73">
                  <c:v>97</c:v>
                </c:pt>
                <c:pt idx="74">
                  <c:v>102.6</c:v>
                </c:pt>
                <c:pt idx="75">
                  <c:v>102.4</c:v>
                </c:pt>
                <c:pt idx="76">
                  <c:v>104.7</c:v>
                </c:pt>
                <c:pt idx="77">
                  <c:v>124.7</c:v>
                </c:pt>
                <c:pt idx="78">
                  <c:v>113.9</c:v>
                </c:pt>
                <c:pt idx="79">
                  <c:v>99.9</c:v>
                </c:pt>
                <c:pt idx="80">
                  <c:v>102.8</c:v>
                </c:pt>
                <c:pt idx="81">
                  <c:v>105</c:v>
                </c:pt>
                <c:pt idx="82">
                  <c:v>106.5</c:v>
                </c:pt>
                <c:pt idx="83">
                  <c:v>114.9</c:v>
                </c:pt>
                <c:pt idx="84">
                  <c:v>95.8</c:v>
                </c:pt>
                <c:pt idx="85">
                  <c:v>101.5</c:v>
                </c:pt>
                <c:pt idx="86">
                  <c:v>106.4</c:v>
                </c:pt>
                <c:pt idx="87">
                  <c:v>107.7</c:v>
                </c:pt>
                <c:pt idx="88">
                  <c:v>110.5</c:v>
                </c:pt>
                <c:pt idx="89">
                  <c:v>128.8</c:v>
                </c:pt>
                <c:pt idx="90">
                  <c:v>119.2</c:v>
                </c:pt>
                <c:pt idx="91">
                  <c:v>104</c:v>
                </c:pt>
                <c:pt idx="92">
                  <c:v>108.2</c:v>
                </c:pt>
                <c:pt idx="93">
                  <c:v>110.7</c:v>
                </c:pt>
                <c:pt idx="94">
                  <c:v>111.2</c:v>
                </c:pt>
                <c:pt idx="95">
                  <c:v>119.7</c:v>
                </c:pt>
                <c:pt idx="96">
                  <c:v>101.1</c:v>
                </c:pt>
                <c:pt idx="97">
                  <c:v>106.5</c:v>
                </c:pt>
                <c:pt idx="98">
                  <c:v>112.3</c:v>
                </c:pt>
                <c:pt idx="99">
                  <c:v>114.3</c:v>
                </c:pt>
                <c:pt idx="100">
                  <c:v>115.5</c:v>
                </c:pt>
                <c:pt idx="101">
                  <c:v>136.5</c:v>
                </c:pt>
                <c:pt idx="102">
                  <c:v>125.7</c:v>
                </c:pt>
                <c:pt idx="103">
                  <c:v>110</c:v>
                </c:pt>
                <c:pt idx="104">
                  <c:v>114</c:v>
                </c:pt>
                <c:pt idx="105">
                  <c:v>116.8</c:v>
                </c:pt>
                <c:pt idx="106">
                  <c:v>116.3</c:v>
                </c:pt>
                <c:pt idx="107">
                  <c:v>127.3</c:v>
                </c:pt>
                <c:pt idx="108">
                  <c:v>106.1</c:v>
                </c:pt>
                <c:pt idx="109">
                  <c:v>112.5</c:v>
                </c:pt>
                <c:pt idx="110">
                  <c:v>119.7</c:v>
                </c:pt>
                <c:pt idx="111">
                  <c:v>119.5</c:v>
                </c:pt>
                <c:pt idx="112">
                  <c:v>121.1</c:v>
                </c:pt>
                <c:pt idx="113">
                  <c:v>144.4</c:v>
                </c:pt>
                <c:pt idx="114">
                  <c:v>132.5</c:v>
                </c:pt>
                <c:pt idx="115">
                  <c:v>115.8</c:v>
                </c:pt>
                <c:pt idx="116">
                  <c:v>120.4</c:v>
                </c:pt>
                <c:pt idx="117">
                  <c:v>121.9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Taulukko!$AC$3:$AC$122</c:f>
              <c:numCache>
                <c:ptCount val="120"/>
                <c:pt idx="0">
                  <c:v>58</c:v>
                </c:pt>
                <c:pt idx="1">
                  <c:v>58.4</c:v>
                </c:pt>
                <c:pt idx="2">
                  <c:v>59.7</c:v>
                </c:pt>
                <c:pt idx="3">
                  <c:v>59.7</c:v>
                </c:pt>
                <c:pt idx="4">
                  <c:v>61.6</c:v>
                </c:pt>
                <c:pt idx="5">
                  <c:v>62.8</c:v>
                </c:pt>
                <c:pt idx="6">
                  <c:v>62</c:v>
                </c:pt>
                <c:pt idx="7">
                  <c:v>63.2</c:v>
                </c:pt>
                <c:pt idx="8">
                  <c:v>62.9</c:v>
                </c:pt>
                <c:pt idx="9">
                  <c:v>62.7</c:v>
                </c:pt>
                <c:pt idx="10">
                  <c:v>64.4</c:v>
                </c:pt>
                <c:pt idx="11">
                  <c:v>65.8</c:v>
                </c:pt>
                <c:pt idx="12">
                  <c:v>64.9</c:v>
                </c:pt>
                <c:pt idx="13">
                  <c:v>65.4</c:v>
                </c:pt>
                <c:pt idx="14">
                  <c:v>65.6</c:v>
                </c:pt>
                <c:pt idx="15">
                  <c:v>66.4</c:v>
                </c:pt>
                <c:pt idx="16">
                  <c:v>67.5</c:v>
                </c:pt>
                <c:pt idx="17">
                  <c:v>67.6</c:v>
                </c:pt>
                <c:pt idx="18">
                  <c:v>69.2</c:v>
                </c:pt>
                <c:pt idx="19">
                  <c:v>71.6</c:v>
                </c:pt>
                <c:pt idx="20">
                  <c:v>72.3</c:v>
                </c:pt>
                <c:pt idx="21">
                  <c:v>73.1</c:v>
                </c:pt>
                <c:pt idx="22">
                  <c:v>74.4</c:v>
                </c:pt>
                <c:pt idx="23">
                  <c:v>74.4</c:v>
                </c:pt>
                <c:pt idx="24">
                  <c:v>75.7</c:v>
                </c:pt>
                <c:pt idx="25">
                  <c:v>76.3</c:v>
                </c:pt>
                <c:pt idx="26">
                  <c:v>74.7</c:v>
                </c:pt>
                <c:pt idx="27">
                  <c:v>77.5</c:v>
                </c:pt>
                <c:pt idx="28">
                  <c:v>77.3</c:v>
                </c:pt>
                <c:pt idx="29">
                  <c:v>77.8</c:v>
                </c:pt>
                <c:pt idx="30">
                  <c:v>80.2</c:v>
                </c:pt>
                <c:pt idx="31">
                  <c:v>78.1</c:v>
                </c:pt>
                <c:pt idx="32">
                  <c:v>79</c:v>
                </c:pt>
                <c:pt idx="33">
                  <c:v>80.9</c:v>
                </c:pt>
                <c:pt idx="34">
                  <c:v>80.5</c:v>
                </c:pt>
                <c:pt idx="35">
                  <c:v>82</c:v>
                </c:pt>
                <c:pt idx="36">
                  <c:v>82.8</c:v>
                </c:pt>
                <c:pt idx="37">
                  <c:v>84.1</c:v>
                </c:pt>
                <c:pt idx="38">
                  <c:v>84.2</c:v>
                </c:pt>
                <c:pt idx="39">
                  <c:v>85.8</c:v>
                </c:pt>
                <c:pt idx="40">
                  <c:v>85.7</c:v>
                </c:pt>
                <c:pt idx="41">
                  <c:v>86.4</c:v>
                </c:pt>
                <c:pt idx="42">
                  <c:v>88.5</c:v>
                </c:pt>
                <c:pt idx="43">
                  <c:v>86.9</c:v>
                </c:pt>
                <c:pt idx="44">
                  <c:v>87.3</c:v>
                </c:pt>
                <c:pt idx="45">
                  <c:v>88.8</c:v>
                </c:pt>
                <c:pt idx="46">
                  <c:v>87.8</c:v>
                </c:pt>
                <c:pt idx="47">
                  <c:v>90.4</c:v>
                </c:pt>
                <c:pt idx="48">
                  <c:v>90.6</c:v>
                </c:pt>
                <c:pt idx="49">
                  <c:v>91.7</c:v>
                </c:pt>
                <c:pt idx="50">
                  <c:v>92.3</c:v>
                </c:pt>
                <c:pt idx="51">
                  <c:v>91.8</c:v>
                </c:pt>
                <c:pt idx="52">
                  <c:v>93</c:v>
                </c:pt>
                <c:pt idx="53">
                  <c:v>92.6</c:v>
                </c:pt>
                <c:pt idx="54">
                  <c:v>96</c:v>
                </c:pt>
                <c:pt idx="55">
                  <c:v>92.4</c:v>
                </c:pt>
                <c:pt idx="56">
                  <c:v>93.5</c:v>
                </c:pt>
                <c:pt idx="57">
                  <c:v>93.4</c:v>
                </c:pt>
                <c:pt idx="58">
                  <c:v>94.8</c:v>
                </c:pt>
                <c:pt idx="59">
                  <c:v>95.9</c:v>
                </c:pt>
                <c:pt idx="60">
                  <c:v>95.9</c:v>
                </c:pt>
                <c:pt idx="61">
                  <c:v>96.7</c:v>
                </c:pt>
                <c:pt idx="62">
                  <c:v>100.5</c:v>
                </c:pt>
                <c:pt idx="63">
                  <c:v>98.5</c:v>
                </c:pt>
                <c:pt idx="64">
                  <c:v>99.6</c:v>
                </c:pt>
                <c:pt idx="65">
                  <c:v>101.7</c:v>
                </c:pt>
                <c:pt idx="66">
                  <c:v>100.1</c:v>
                </c:pt>
                <c:pt idx="67">
                  <c:v>100.7</c:v>
                </c:pt>
                <c:pt idx="68">
                  <c:v>101.4</c:v>
                </c:pt>
                <c:pt idx="69">
                  <c:v>99.5</c:v>
                </c:pt>
                <c:pt idx="70">
                  <c:v>101.6</c:v>
                </c:pt>
                <c:pt idx="71">
                  <c:v>102.8</c:v>
                </c:pt>
                <c:pt idx="72">
                  <c:v>101.5</c:v>
                </c:pt>
                <c:pt idx="73">
                  <c:v>103</c:v>
                </c:pt>
                <c:pt idx="74">
                  <c:v>104.3</c:v>
                </c:pt>
                <c:pt idx="75">
                  <c:v>103.9</c:v>
                </c:pt>
                <c:pt idx="76">
                  <c:v>104.5</c:v>
                </c:pt>
                <c:pt idx="77">
                  <c:v>106.3</c:v>
                </c:pt>
                <c:pt idx="78">
                  <c:v>105.3</c:v>
                </c:pt>
                <c:pt idx="79">
                  <c:v>107.2</c:v>
                </c:pt>
                <c:pt idx="80">
                  <c:v>106.7</c:v>
                </c:pt>
                <c:pt idx="81">
                  <c:v>106.7</c:v>
                </c:pt>
                <c:pt idx="82">
                  <c:v>107.8</c:v>
                </c:pt>
                <c:pt idx="83">
                  <c:v>106.4</c:v>
                </c:pt>
                <c:pt idx="84">
                  <c:v>108.3</c:v>
                </c:pt>
                <c:pt idx="85">
                  <c:v>108.2</c:v>
                </c:pt>
                <c:pt idx="86">
                  <c:v>108.1</c:v>
                </c:pt>
                <c:pt idx="87">
                  <c:v>109.3</c:v>
                </c:pt>
                <c:pt idx="88">
                  <c:v>110.5</c:v>
                </c:pt>
                <c:pt idx="89">
                  <c:v>109.6</c:v>
                </c:pt>
                <c:pt idx="90">
                  <c:v>110.5</c:v>
                </c:pt>
                <c:pt idx="91">
                  <c:v>111.2</c:v>
                </c:pt>
                <c:pt idx="92">
                  <c:v>111.9</c:v>
                </c:pt>
                <c:pt idx="93">
                  <c:v>112.5</c:v>
                </c:pt>
                <c:pt idx="94">
                  <c:v>112.6</c:v>
                </c:pt>
                <c:pt idx="95">
                  <c:v>111.3</c:v>
                </c:pt>
                <c:pt idx="96">
                  <c:v>114</c:v>
                </c:pt>
                <c:pt idx="97">
                  <c:v>113.7</c:v>
                </c:pt>
                <c:pt idx="98">
                  <c:v>114</c:v>
                </c:pt>
                <c:pt idx="99">
                  <c:v>115.8</c:v>
                </c:pt>
                <c:pt idx="100">
                  <c:v>115.6</c:v>
                </c:pt>
                <c:pt idx="101">
                  <c:v>115.9</c:v>
                </c:pt>
                <c:pt idx="102">
                  <c:v>116.5</c:v>
                </c:pt>
                <c:pt idx="103">
                  <c:v>117.2</c:v>
                </c:pt>
                <c:pt idx="104">
                  <c:v>117.5</c:v>
                </c:pt>
                <c:pt idx="105">
                  <c:v>118.5</c:v>
                </c:pt>
                <c:pt idx="106">
                  <c:v>118</c:v>
                </c:pt>
                <c:pt idx="107">
                  <c:v>118.9</c:v>
                </c:pt>
                <c:pt idx="108">
                  <c:v>119.6</c:v>
                </c:pt>
                <c:pt idx="109">
                  <c:v>120.3</c:v>
                </c:pt>
                <c:pt idx="110">
                  <c:v>121.6</c:v>
                </c:pt>
                <c:pt idx="111">
                  <c:v>121.1</c:v>
                </c:pt>
                <c:pt idx="112">
                  <c:v>121.3</c:v>
                </c:pt>
                <c:pt idx="113">
                  <c:v>122.7</c:v>
                </c:pt>
                <c:pt idx="114">
                  <c:v>122.9</c:v>
                </c:pt>
                <c:pt idx="115">
                  <c:v>123.3</c:v>
                </c:pt>
                <c:pt idx="116">
                  <c:v>123.9</c:v>
                </c:pt>
                <c:pt idx="117">
                  <c:v>123.6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Taulukko!$AD$3:$AD$122</c:f>
              <c:numCache>
                <c:ptCount val="120"/>
                <c:pt idx="0">
                  <c:v>57.8</c:v>
                </c:pt>
                <c:pt idx="1">
                  <c:v>58.6</c:v>
                </c:pt>
                <c:pt idx="2">
                  <c:v>59.6</c:v>
                </c:pt>
                <c:pt idx="3">
                  <c:v>60.5</c:v>
                </c:pt>
                <c:pt idx="4">
                  <c:v>61.5</c:v>
                </c:pt>
                <c:pt idx="5">
                  <c:v>62.3</c:v>
                </c:pt>
                <c:pt idx="6">
                  <c:v>62.6</c:v>
                </c:pt>
                <c:pt idx="7">
                  <c:v>62.8</c:v>
                </c:pt>
                <c:pt idx="8">
                  <c:v>63</c:v>
                </c:pt>
                <c:pt idx="9">
                  <c:v>63.4</c:v>
                </c:pt>
                <c:pt idx="10">
                  <c:v>63.9</c:v>
                </c:pt>
                <c:pt idx="11">
                  <c:v>64.5</c:v>
                </c:pt>
                <c:pt idx="12">
                  <c:v>65</c:v>
                </c:pt>
                <c:pt idx="13">
                  <c:v>65.4</c:v>
                </c:pt>
                <c:pt idx="14">
                  <c:v>65.8</c:v>
                </c:pt>
                <c:pt idx="15">
                  <c:v>66.3</c:v>
                </c:pt>
                <c:pt idx="16">
                  <c:v>67.1</c:v>
                </c:pt>
                <c:pt idx="17">
                  <c:v>68.2</c:v>
                </c:pt>
                <c:pt idx="18">
                  <c:v>69.5</c:v>
                </c:pt>
                <c:pt idx="19">
                  <c:v>71</c:v>
                </c:pt>
                <c:pt idx="20">
                  <c:v>72.3</c:v>
                </c:pt>
                <c:pt idx="21">
                  <c:v>73.3</c:v>
                </c:pt>
                <c:pt idx="22">
                  <c:v>74.1</c:v>
                </c:pt>
                <c:pt idx="23">
                  <c:v>74.8</c:v>
                </c:pt>
                <c:pt idx="24">
                  <c:v>75.5</c:v>
                </c:pt>
                <c:pt idx="25">
                  <c:v>76.2</c:v>
                </c:pt>
                <c:pt idx="26">
                  <c:v>76.7</c:v>
                </c:pt>
                <c:pt idx="27">
                  <c:v>77.2</c:v>
                </c:pt>
                <c:pt idx="28">
                  <c:v>77.6</c:v>
                </c:pt>
                <c:pt idx="29">
                  <c:v>77.8</c:v>
                </c:pt>
                <c:pt idx="30">
                  <c:v>78.2</c:v>
                </c:pt>
                <c:pt idx="31">
                  <c:v>78.6</c:v>
                </c:pt>
                <c:pt idx="32">
                  <c:v>79.3</c:v>
                </c:pt>
                <c:pt idx="33">
                  <c:v>80.1</c:v>
                </c:pt>
                <c:pt idx="34">
                  <c:v>81</c:v>
                </c:pt>
                <c:pt idx="35">
                  <c:v>81.9</c:v>
                </c:pt>
                <c:pt idx="36">
                  <c:v>82.9</c:v>
                </c:pt>
                <c:pt idx="37">
                  <c:v>83.8</c:v>
                </c:pt>
                <c:pt idx="38">
                  <c:v>84.6</c:v>
                </c:pt>
                <c:pt idx="39">
                  <c:v>85.3</c:v>
                </c:pt>
                <c:pt idx="40">
                  <c:v>86.1</c:v>
                </c:pt>
                <c:pt idx="41">
                  <c:v>86.6</c:v>
                </c:pt>
                <c:pt idx="42">
                  <c:v>87</c:v>
                </c:pt>
                <c:pt idx="43">
                  <c:v>87.3</c:v>
                </c:pt>
                <c:pt idx="44">
                  <c:v>87.8</c:v>
                </c:pt>
                <c:pt idx="45">
                  <c:v>88.4</c:v>
                </c:pt>
                <c:pt idx="46">
                  <c:v>89.2</c:v>
                </c:pt>
                <c:pt idx="47">
                  <c:v>90.1</c:v>
                </c:pt>
                <c:pt idx="48">
                  <c:v>90.9</c:v>
                </c:pt>
                <c:pt idx="49">
                  <c:v>91.5</c:v>
                </c:pt>
                <c:pt idx="50">
                  <c:v>92</c:v>
                </c:pt>
                <c:pt idx="51">
                  <c:v>92.4</c:v>
                </c:pt>
                <c:pt idx="52">
                  <c:v>92.6</c:v>
                </c:pt>
                <c:pt idx="53">
                  <c:v>92.7</c:v>
                </c:pt>
                <c:pt idx="54">
                  <c:v>92.8</c:v>
                </c:pt>
                <c:pt idx="55">
                  <c:v>92.9</c:v>
                </c:pt>
                <c:pt idx="56">
                  <c:v>93.2</c:v>
                </c:pt>
                <c:pt idx="57">
                  <c:v>93.8</c:v>
                </c:pt>
                <c:pt idx="58">
                  <c:v>94.6</c:v>
                </c:pt>
                <c:pt idx="59">
                  <c:v>95.4</c:v>
                </c:pt>
                <c:pt idx="60">
                  <c:v>96.2</c:v>
                </c:pt>
                <c:pt idx="61">
                  <c:v>96.9</c:v>
                </c:pt>
                <c:pt idx="62">
                  <c:v>97.8</c:v>
                </c:pt>
                <c:pt idx="63">
                  <c:v>98.7</c:v>
                </c:pt>
                <c:pt idx="64">
                  <c:v>99.5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101.1</c:v>
                </c:pt>
                <c:pt idx="69">
                  <c:v>101.5</c:v>
                </c:pt>
                <c:pt idx="70">
                  <c:v>101.9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103.7</c:v>
                </c:pt>
                <c:pt idx="75">
                  <c:v>104.2</c:v>
                </c:pt>
                <c:pt idx="76">
                  <c:v>104.9</c:v>
                </c:pt>
                <c:pt idx="77">
                  <c:v>105.5</c:v>
                </c:pt>
                <c:pt idx="78">
                  <c:v>106.1</c:v>
                </c:pt>
                <c:pt idx="79">
                  <c:v>106.6</c:v>
                </c:pt>
                <c:pt idx="80">
                  <c:v>106.8</c:v>
                </c:pt>
                <c:pt idx="81">
                  <c:v>107</c:v>
                </c:pt>
                <c:pt idx="82">
                  <c:v>107.2</c:v>
                </c:pt>
                <c:pt idx="83">
                  <c:v>107.4</c:v>
                </c:pt>
                <c:pt idx="84">
                  <c:v>107.7</c:v>
                </c:pt>
                <c:pt idx="85">
                  <c:v>108.1</c:v>
                </c:pt>
                <c:pt idx="86">
                  <c:v>108.6</c:v>
                </c:pt>
                <c:pt idx="87">
                  <c:v>109.1</c:v>
                </c:pt>
                <c:pt idx="88">
                  <c:v>109.6</c:v>
                </c:pt>
                <c:pt idx="89">
                  <c:v>110.1</c:v>
                </c:pt>
                <c:pt idx="90">
                  <c:v>110.5</c:v>
                </c:pt>
                <c:pt idx="91">
                  <c:v>111.1</c:v>
                </c:pt>
                <c:pt idx="92">
                  <c:v>111.8</c:v>
                </c:pt>
                <c:pt idx="93">
                  <c:v>112.3</c:v>
                </c:pt>
                <c:pt idx="94">
                  <c:v>112.8</c:v>
                </c:pt>
                <c:pt idx="95">
                  <c:v>113.1</c:v>
                </c:pt>
                <c:pt idx="96">
                  <c:v>113.5</c:v>
                </c:pt>
                <c:pt idx="97">
                  <c:v>114</c:v>
                </c:pt>
                <c:pt idx="98">
                  <c:v>114.5</c:v>
                </c:pt>
                <c:pt idx="99">
                  <c:v>115.1</c:v>
                </c:pt>
                <c:pt idx="100">
                  <c:v>115.7</c:v>
                </c:pt>
                <c:pt idx="101">
                  <c:v>116.1</c:v>
                </c:pt>
                <c:pt idx="102">
                  <c:v>116.6</c:v>
                </c:pt>
                <c:pt idx="103">
                  <c:v>117.1</c:v>
                </c:pt>
                <c:pt idx="104">
                  <c:v>117.6</c:v>
                </c:pt>
                <c:pt idx="105">
                  <c:v>118</c:v>
                </c:pt>
                <c:pt idx="106">
                  <c:v>118.4</c:v>
                </c:pt>
                <c:pt idx="107">
                  <c:v>118.9</c:v>
                </c:pt>
                <c:pt idx="108">
                  <c:v>119.7</c:v>
                </c:pt>
                <c:pt idx="109">
                  <c:v>120.4</c:v>
                </c:pt>
                <c:pt idx="110">
                  <c:v>121</c:v>
                </c:pt>
                <c:pt idx="111">
                  <c:v>121.4</c:v>
                </c:pt>
                <c:pt idx="112">
                  <c:v>121.8</c:v>
                </c:pt>
                <c:pt idx="113">
                  <c:v>122.3</c:v>
                </c:pt>
                <c:pt idx="114">
                  <c:v>122.9</c:v>
                </c:pt>
                <c:pt idx="115">
                  <c:v>123.3</c:v>
                </c:pt>
                <c:pt idx="116">
                  <c:v>123.6</c:v>
                </c:pt>
                <c:pt idx="117">
                  <c:v>123.8</c:v>
                </c:pt>
              </c:numCache>
            </c:numRef>
          </c:val>
          <c:smooth val="0"/>
        </c:ser>
        <c:axId val="20138041"/>
        <c:axId val="47024642"/>
      </c:lineChart>
      <c:catAx>
        <c:axId val="20138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7024642"/>
        <c:crossesAt val="40"/>
        <c:auto val="0"/>
        <c:lblOffset val="100"/>
        <c:tickLblSkip val="6"/>
        <c:noMultiLvlLbl val="0"/>
      </c:catAx>
      <c:valAx>
        <c:axId val="47024642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13804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Taulukko!$AF$3:$AF$122</c:f>
              <c:numCache>
                <c:ptCount val="120"/>
                <c:pt idx="0">
                  <c:v>54.6</c:v>
                </c:pt>
                <c:pt idx="1">
                  <c:v>55.8</c:v>
                </c:pt>
                <c:pt idx="2">
                  <c:v>57.4</c:v>
                </c:pt>
                <c:pt idx="3">
                  <c:v>58</c:v>
                </c:pt>
                <c:pt idx="4">
                  <c:v>61.7</c:v>
                </c:pt>
                <c:pt idx="5">
                  <c:v>73</c:v>
                </c:pt>
                <c:pt idx="6">
                  <c:v>63.8</c:v>
                </c:pt>
                <c:pt idx="7">
                  <c:v>67.7</c:v>
                </c:pt>
                <c:pt idx="8">
                  <c:v>59.8</c:v>
                </c:pt>
                <c:pt idx="9">
                  <c:v>59.5</c:v>
                </c:pt>
                <c:pt idx="10">
                  <c:v>61.5</c:v>
                </c:pt>
                <c:pt idx="11">
                  <c:v>67.8</c:v>
                </c:pt>
                <c:pt idx="12">
                  <c:v>61.9</c:v>
                </c:pt>
                <c:pt idx="13">
                  <c:v>63.2</c:v>
                </c:pt>
                <c:pt idx="14">
                  <c:v>63.1</c:v>
                </c:pt>
                <c:pt idx="15">
                  <c:v>64.7</c:v>
                </c:pt>
                <c:pt idx="16">
                  <c:v>68.4</c:v>
                </c:pt>
                <c:pt idx="17">
                  <c:v>78.8</c:v>
                </c:pt>
                <c:pt idx="18">
                  <c:v>71.1</c:v>
                </c:pt>
                <c:pt idx="19">
                  <c:v>75.2</c:v>
                </c:pt>
                <c:pt idx="20">
                  <c:v>64.6</c:v>
                </c:pt>
                <c:pt idx="21">
                  <c:v>66.7</c:v>
                </c:pt>
                <c:pt idx="22">
                  <c:v>67</c:v>
                </c:pt>
                <c:pt idx="23">
                  <c:v>73.1</c:v>
                </c:pt>
                <c:pt idx="24">
                  <c:v>67.9</c:v>
                </c:pt>
                <c:pt idx="25">
                  <c:v>68.3</c:v>
                </c:pt>
                <c:pt idx="26">
                  <c:v>68.6</c:v>
                </c:pt>
                <c:pt idx="27">
                  <c:v>71.5</c:v>
                </c:pt>
                <c:pt idx="28">
                  <c:v>74.7</c:v>
                </c:pt>
                <c:pt idx="29">
                  <c:v>86.1</c:v>
                </c:pt>
                <c:pt idx="30">
                  <c:v>79</c:v>
                </c:pt>
                <c:pt idx="31">
                  <c:v>82.7</c:v>
                </c:pt>
                <c:pt idx="32">
                  <c:v>72.5</c:v>
                </c:pt>
                <c:pt idx="33">
                  <c:v>72.6</c:v>
                </c:pt>
                <c:pt idx="34">
                  <c:v>73</c:v>
                </c:pt>
                <c:pt idx="35">
                  <c:v>80.1</c:v>
                </c:pt>
                <c:pt idx="36">
                  <c:v>74.6</c:v>
                </c:pt>
                <c:pt idx="37">
                  <c:v>76.2</c:v>
                </c:pt>
                <c:pt idx="38">
                  <c:v>76.7</c:v>
                </c:pt>
                <c:pt idx="39">
                  <c:v>78.8</c:v>
                </c:pt>
                <c:pt idx="40">
                  <c:v>83.2</c:v>
                </c:pt>
                <c:pt idx="41">
                  <c:v>95.5</c:v>
                </c:pt>
                <c:pt idx="42">
                  <c:v>87.9</c:v>
                </c:pt>
                <c:pt idx="43">
                  <c:v>91.5</c:v>
                </c:pt>
                <c:pt idx="44">
                  <c:v>80.6</c:v>
                </c:pt>
                <c:pt idx="45">
                  <c:v>80.6</c:v>
                </c:pt>
                <c:pt idx="46">
                  <c:v>81.6</c:v>
                </c:pt>
                <c:pt idx="47">
                  <c:v>89.5</c:v>
                </c:pt>
                <c:pt idx="48">
                  <c:v>81.9</c:v>
                </c:pt>
                <c:pt idx="49">
                  <c:v>83.9</c:v>
                </c:pt>
                <c:pt idx="50">
                  <c:v>85.4</c:v>
                </c:pt>
                <c:pt idx="51">
                  <c:v>87.1</c:v>
                </c:pt>
                <c:pt idx="52">
                  <c:v>90.9</c:v>
                </c:pt>
                <c:pt idx="53">
                  <c:v>104.6</c:v>
                </c:pt>
                <c:pt idx="54">
                  <c:v>97.2</c:v>
                </c:pt>
                <c:pt idx="55">
                  <c:v>99.9</c:v>
                </c:pt>
                <c:pt idx="56">
                  <c:v>88.3</c:v>
                </c:pt>
                <c:pt idx="57">
                  <c:v>88.2</c:v>
                </c:pt>
                <c:pt idx="58">
                  <c:v>88.9</c:v>
                </c:pt>
                <c:pt idx="59">
                  <c:v>97.9</c:v>
                </c:pt>
                <c:pt idx="60">
                  <c:v>88.3</c:v>
                </c:pt>
                <c:pt idx="61">
                  <c:v>90.9</c:v>
                </c:pt>
                <c:pt idx="62">
                  <c:v>93.6</c:v>
                </c:pt>
                <c:pt idx="63">
                  <c:v>94.5</c:v>
                </c:pt>
                <c:pt idx="64">
                  <c:v>101</c:v>
                </c:pt>
                <c:pt idx="65">
                  <c:v>116.3</c:v>
                </c:pt>
                <c:pt idx="66">
                  <c:v>105.4</c:v>
                </c:pt>
                <c:pt idx="67">
                  <c:v>110</c:v>
                </c:pt>
                <c:pt idx="68">
                  <c:v>97.1</c:v>
                </c:pt>
                <c:pt idx="69">
                  <c:v>96.5</c:v>
                </c:pt>
                <c:pt idx="70">
                  <c:v>99.2</c:v>
                </c:pt>
                <c:pt idx="71">
                  <c:v>107.4</c:v>
                </c:pt>
                <c:pt idx="72">
                  <c:v>99.4</c:v>
                </c:pt>
                <c:pt idx="73">
                  <c:v>101.2</c:v>
                </c:pt>
                <c:pt idx="74">
                  <c:v>103.3</c:v>
                </c:pt>
                <c:pt idx="75">
                  <c:v>106.8</c:v>
                </c:pt>
                <c:pt idx="76">
                  <c:v>112</c:v>
                </c:pt>
                <c:pt idx="77">
                  <c:v>131.4</c:v>
                </c:pt>
                <c:pt idx="78">
                  <c:v>116.3</c:v>
                </c:pt>
                <c:pt idx="79">
                  <c:v>122.6</c:v>
                </c:pt>
                <c:pt idx="80">
                  <c:v>107.2</c:v>
                </c:pt>
                <c:pt idx="81">
                  <c:v>108.5</c:v>
                </c:pt>
                <c:pt idx="82">
                  <c:v>111.2</c:v>
                </c:pt>
                <c:pt idx="83">
                  <c:v>118.8</c:v>
                </c:pt>
                <c:pt idx="84">
                  <c:v>111.8</c:v>
                </c:pt>
                <c:pt idx="85">
                  <c:v>112.1</c:v>
                </c:pt>
                <c:pt idx="86">
                  <c:v>114.5</c:v>
                </c:pt>
                <c:pt idx="87">
                  <c:v>119.5</c:v>
                </c:pt>
                <c:pt idx="88">
                  <c:v>124.6</c:v>
                </c:pt>
                <c:pt idx="89">
                  <c:v>143.6</c:v>
                </c:pt>
                <c:pt idx="90">
                  <c:v>131.2</c:v>
                </c:pt>
                <c:pt idx="91">
                  <c:v>134.9</c:v>
                </c:pt>
                <c:pt idx="92">
                  <c:v>118.9</c:v>
                </c:pt>
                <c:pt idx="93">
                  <c:v>119.1</c:v>
                </c:pt>
                <c:pt idx="94">
                  <c:v>120.7</c:v>
                </c:pt>
                <c:pt idx="95">
                  <c:v>130.5</c:v>
                </c:pt>
                <c:pt idx="96">
                  <c:v>122</c:v>
                </c:pt>
                <c:pt idx="97">
                  <c:v>122.3</c:v>
                </c:pt>
                <c:pt idx="98">
                  <c:v>125.3</c:v>
                </c:pt>
                <c:pt idx="99">
                  <c:v>128.8</c:v>
                </c:pt>
                <c:pt idx="100">
                  <c:v>136.2</c:v>
                </c:pt>
                <c:pt idx="101">
                  <c:v>158.2</c:v>
                </c:pt>
                <c:pt idx="102">
                  <c:v>144.4</c:v>
                </c:pt>
                <c:pt idx="103">
                  <c:v>146.2</c:v>
                </c:pt>
                <c:pt idx="104">
                  <c:v>129.7</c:v>
                </c:pt>
                <c:pt idx="105">
                  <c:v>129.7</c:v>
                </c:pt>
                <c:pt idx="106">
                  <c:v>130.8</c:v>
                </c:pt>
                <c:pt idx="107">
                  <c:v>141.1</c:v>
                </c:pt>
                <c:pt idx="108">
                  <c:v>133.9</c:v>
                </c:pt>
                <c:pt idx="109">
                  <c:v>133.7</c:v>
                </c:pt>
                <c:pt idx="110">
                  <c:v>137.4</c:v>
                </c:pt>
                <c:pt idx="111">
                  <c:v>140.6</c:v>
                </c:pt>
                <c:pt idx="112">
                  <c:v>146.8</c:v>
                </c:pt>
                <c:pt idx="113">
                  <c:v>172.2</c:v>
                </c:pt>
                <c:pt idx="114">
                  <c:v>157.8</c:v>
                </c:pt>
                <c:pt idx="115">
                  <c:v>158.6</c:v>
                </c:pt>
                <c:pt idx="116">
                  <c:v>140.7</c:v>
                </c:pt>
                <c:pt idx="117">
                  <c:v>139.6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Taulukko!$AG$3:$AG$122</c:f>
              <c:numCache>
                <c:ptCount val="120"/>
                <c:pt idx="0">
                  <c:v>57.8</c:v>
                </c:pt>
                <c:pt idx="1">
                  <c:v>58.6</c:v>
                </c:pt>
                <c:pt idx="2">
                  <c:v>60.5</c:v>
                </c:pt>
                <c:pt idx="3">
                  <c:v>59.7</c:v>
                </c:pt>
                <c:pt idx="4">
                  <c:v>60.9</c:v>
                </c:pt>
                <c:pt idx="5">
                  <c:v>63</c:v>
                </c:pt>
                <c:pt idx="6">
                  <c:v>60.8</c:v>
                </c:pt>
                <c:pt idx="7">
                  <c:v>62.1</c:v>
                </c:pt>
                <c:pt idx="8">
                  <c:v>62.9</c:v>
                </c:pt>
                <c:pt idx="9">
                  <c:v>63</c:v>
                </c:pt>
                <c:pt idx="10">
                  <c:v>64.7</c:v>
                </c:pt>
                <c:pt idx="11">
                  <c:v>65.9</c:v>
                </c:pt>
                <c:pt idx="12">
                  <c:v>65.5</c:v>
                </c:pt>
                <c:pt idx="13">
                  <c:v>66.4</c:v>
                </c:pt>
                <c:pt idx="14">
                  <c:v>66.5</c:v>
                </c:pt>
                <c:pt idx="15">
                  <c:v>66.7</c:v>
                </c:pt>
                <c:pt idx="16">
                  <c:v>67.5</c:v>
                </c:pt>
                <c:pt idx="17">
                  <c:v>68</c:v>
                </c:pt>
                <c:pt idx="18">
                  <c:v>67.8</c:v>
                </c:pt>
                <c:pt idx="19">
                  <c:v>69</c:v>
                </c:pt>
                <c:pt idx="20">
                  <c:v>68</c:v>
                </c:pt>
                <c:pt idx="21">
                  <c:v>70.6</c:v>
                </c:pt>
                <c:pt idx="22">
                  <c:v>70.6</c:v>
                </c:pt>
                <c:pt idx="23">
                  <c:v>71.1</c:v>
                </c:pt>
                <c:pt idx="24">
                  <c:v>71.9</c:v>
                </c:pt>
                <c:pt idx="25">
                  <c:v>71.8</c:v>
                </c:pt>
                <c:pt idx="26">
                  <c:v>72.1</c:v>
                </c:pt>
                <c:pt idx="27">
                  <c:v>73.7</c:v>
                </c:pt>
                <c:pt idx="28">
                  <c:v>73.7</c:v>
                </c:pt>
                <c:pt idx="29">
                  <c:v>74.4</c:v>
                </c:pt>
                <c:pt idx="30">
                  <c:v>75.2</c:v>
                </c:pt>
                <c:pt idx="31">
                  <c:v>75.9</c:v>
                </c:pt>
                <c:pt idx="32">
                  <c:v>76.2</c:v>
                </c:pt>
                <c:pt idx="33">
                  <c:v>76.9</c:v>
                </c:pt>
                <c:pt idx="34">
                  <c:v>76.9</c:v>
                </c:pt>
                <c:pt idx="35">
                  <c:v>77.9</c:v>
                </c:pt>
                <c:pt idx="36">
                  <c:v>79.2</c:v>
                </c:pt>
                <c:pt idx="37">
                  <c:v>80.2</c:v>
                </c:pt>
                <c:pt idx="38">
                  <c:v>80.6</c:v>
                </c:pt>
                <c:pt idx="39">
                  <c:v>81.1</c:v>
                </c:pt>
                <c:pt idx="40">
                  <c:v>82.1</c:v>
                </c:pt>
                <c:pt idx="41">
                  <c:v>82.4</c:v>
                </c:pt>
                <c:pt idx="42">
                  <c:v>83.6</c:v>
                </c:pt>
                <c:pt idx="43">
                  <c:v>84</c:v>
                </c:pt>
                <c:pt idx="44">
                  <c:v>84.7</c:v>
                </c:pt>
                <c:pt idx="45">
                  <c:v>85.3</c:v>
                </c:pt>
                <c:pt idx="46">
                  <c:v>86</c:v>
                </c:pt>
                <c:pt idx="47">
                  <c:v>87.2</c:v>
                </c:pt>
                <c:pt idx="48">
                  <c:v>87</c:v>
                </c:pt>
                <c:pt idx="49">
                  <c:v>88.5</c:v>
                </c:pt>
                <c:pt idx="50">
                  <c:v>89.7</c:v>
                </c:pt>
                <c:pt idx="51">
                  <c:v>89.5</c:v>
                </c:pt>
                <c:pt idx="52">
                  <c:v>89.5</c:v>
                </c:pt>
                <c:pt idx="53">
                  <c:v>90.1</c:v>
                </c:pt>
                <c:pt idx="54">
                  <c:v>92.2</c:v>
                </c:pt>
                <c:pt idx="55">
                  <c:v>91.8</c:v>
                </c:pt>
                <c:pt idx="56">
                  <c:v>92.9</c:v>
                </c:pt>
                <c:pt idx="57">
                  <c:v>93.5</c:v>
                </c:pt>
                <c:pt idx="58">
                  <c:v>93.7</c:v>
                </c:pt>
                <c:pt idx="59">
                  <c:v>95.6</c:v>
                </c:pt>
                <c:pt idx="60">
                  <c:v>93.9</c:v>
                </c:pt>
                <c:pt idx="61">
                  <c:v>96.1</c:v>
                </c:pt>
                <c:pt idx="62">
                  <c:v>98.2</c:v>
                </c:pt>
                <c:pt idx="63">
                  <c:v>97.1</c:v>
                </c:pt>
                <c:pt idx="64">
                  <c:v>99.3</c:v>
                </c:pt>
                <c:pt idx="65">
                  <c:v>99.9</c:v>
                </c:pt>
                <c:pt idx="66">
                  <c:v>99.7</c:v>
                </c:pt>
                <c:pt idx="67">
                  <c:v>101.2</c:v>
                </c:pt>
                <c:pt idx="68">
                  <c:v>102.2</c:v>
                </c:pt>
                <c:pt idx="69">
                  <c:v>102.3</c:v>
                </c:pt>
                <c:pt idx="70">
                  <c:v>104.4</c:v>
                </c:pt>
                <c:pt idx="71">
                  <c:v>105.2</c:v>
                </c:pt>
                <c:pt idx="72">
                  <c:v>105.7</c:v>
                </c:pt>
                <c:pt idx="73">
                  <c:v>107.3</c:v>
                </c:pt>
                <c:pt idx="74">
                  <c:v>108.3</c:v>
                </c:pt>
                <c:pt idx="75">
                  <c:v>109.7</c:v>
                </c:pt>
                <c:pt idx="76">
                  <c:v>110</c:v>
                </c:pt>
                <c:pt idx="77">
                  <c:v>112.5</c:v>
                </c:pt>
                <c:pt idx="78">
                  <c:v>109.8</c:v>
                </c:pt>
                <c:pt idx="79">
                  <c:v>113.1</c:v>
                </c:pt>
                <c:pt idx="80">
                  <c:v>113</c:v>
                </c:pt>
                <c:pt idx="81">
                  <c:v>115.3</c:v>
                </c:pt>
                <c:pt idx="82">
                  <c:v>117.1</c:v>
                </c:pt>
                <c:pt idx="83">
                  <c:v>116.7</c:v>
                </c:pt>
                <c:pt idx="84">
                  <c:v>118.7</c:v>
                </c:pt>
                <c:pt idx="85">
                  <c:v>119.1</c:v>
                </c:pt>
                <c:pt idx="86">
                  <c:v>119.9</c:v>
                </c:pt>
                <c:pt idx="87">
                  <c:v>122.6</c:v>
                </c:pt>
                <c:pt idx="88">
                  <c:v>122.4</c:v>
                </c:pt>
                <c:pt idx="89">
                  <c:v>122.6</c:v>
                </c:pt>
                <c:pt idx="90">
                  <c:v>123.5</c:v>
                </c:pt>
                <c:pt idx="91">
                  <c:v>124.8</c:v>
                </c:pt>
                <c:pt idx="92">
                  <c:v>125.6</c:v>
                </c:pt>
                <c:pt idx="93">
                  <c:v>126.7</c:v>
                </c:pt>
                <c:pt idx="94">
                  <c:v>127.2</c:v>
                </c:pt>
                <c:pt idx="95">
                  <c:v>128.6</c:v>
                </c:pt>
                <c:pt idx="96">
                  <c:v>129.3</c:v>
                </c:pt>
                <c:pt idx="97">
                  <c:v>130.1</c:v>
                </c:pt>
                <c:pt idx="98">
                  <c:v>131.1</c:v>
                </c:pt>
                <c:pt idx="99">
                  <c:v>132.1</c:v>
                </c:pt>
                <c:pt idx="100">
                  <c:v>133.8</c:v>
                </c:pt>
                <c:pt idx="101">
                  <c:v>134.7</c:v>
                </c:pt>
                <c:pt idx="102">
                  <c:v>135.5</c:v>
                </c:pt>
                <c:pt idx="103">
                  <c:v>135.5</c:v>
                </c:pt>
                <c:pt idx="104">
                  <c:v>136.8</c:v>
                </c:pt>
                <c:pt idx="105">
                  <c:v>138</c:v>
                </c:pt>
                <c:pt idx="106">
                  <c:v>138</c:v>
                </c:pt>
                <c:pt idx="107">
                  <c:v>139.4</c:v>
                </c:pt>
                <c:pt idx="108">
                  <c:v>141.7</c:v>
                </c:pt>
                <c:pt idx="109">
                  <c:v>142.4</c:v>
                </c:pt>
                <c:pt idx="110">
                  <c:v>143.7</c:v>
                </c:pt>
                <c:pt idx="111">
                  <c:v>144.1</c:v>
                </c:pt>
                <c:pt idx="112">
                  <c:v>144.3</c:v>
                </c:pt>
                <c:pt idx="113">
                  <c:v>146.4</c:v>
                </c:pt>
                <c:pt idx="114">
                  <c:v>147.6</c:v>
                </c:pt>
                <c:pt idx="115">
                  <c:v>147.3</c:v>
                </c:pt>
                <c:pt idx="116">
                  <c:v>148.5</c:v>
                </c:pt>
                <c:pt idx="117">
                  <c:v>148.5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Taulukko!$AH$3:$AH$122</c:f>
              <c:numCache>
                <c:ptCount val="120"/>
                <c:pt idx="0">
                  <c:v>57.9</c:v>
                </c:pt>
                <c:pt idx="1">
                  <c:v>58.7</c:v>
                </c:pt>
                <c:pt idx="2">
                  <c:v>59.5</c:v>
                </c:pt>
                <c:pt idx="3">
                  <c:v>60.2</c:v>
                </c:pt>
                <c:pt idx="4">
                  <c:v>60.9</c:v>
                </c:pt>
                <c:pt idx="5">
                  <c:v>61.5</c:v>
                </c:pt>
                <c:pt idx="6">
                  <c:v>61.9</c:v>
                </c:pt>
                <c:pt idx="7">
                  <c:v>62.3</c:v>
                </c:pt>
                <c:pt idx="8">
                  <c:v>62.8</c:v>
                </c:pt>
                <c:pt idx="9">
                  <c:v>63.5</c:v>
                </c:pt>
                <c:pt idx="10">
                  <c:v>64.3</c:v>
                </c:pt>
                <c:pt idx="11">
                  <c:v>65.1</c:v>
                </c:pt>
                <c:pt idx="12">
                  <c:v>65.7</c:v>
                </c:pt>
                <c:pt idx="13">
                  <c:v>66.1</c:v>
                </c:pt>
                <c:pt idx="14">
                  <c:v>66.5</c:v>
                </c:pt>
                <c:pt idx="15">
                  <c:v>66.9</c:v>
                </c:pt>
                <c:pt idx="16">
                  <c:v>67.3</c:v>
                </c:pt>
                <c:pt idx="17">
                  <c:v>67.8</c:v>
                </c:pt>
                <c:pt idx="18">
                  <c:v>68.2</c:v>
                </c:pt>
                <c:pt idx="19">
                  <c:v>68.8</c:v>
                </c:pt>
                <c:pt idx="20">
                  <c:v>69.4</c:v>
                </c:pt>
                <c:pt idx="21">
                  <c:v>70.1</c:v>
                </c:pt>
                <c:pt idx="22">
                  <c:v>70.7</c:v>
                </c:pt>
                <c:pt idx="23">
                  <c:v>71.2</c:v>
                </c:pt>
                <c:pt idx="24">
                  <c:v>71.6</c:v>
                </c:pt>
                <c:pt idx="25">
                  <c:v>72</c:v>
                </c:pt>
                <c:pt idx="26">
                  <c:v>72.5</c:v>
                </c:pt>
                <c:pt idx="27">
                  <c:v>73.1</c:v>
                </c:pt>
                <c:pt idx="28">
                  <c:v>73.8</c:v>
                </c:pt>
                <c:pt idx="29">
                  <c:v>74.5</c:v>
                </c:pt>
                <c:pt idx="30">
                  <c:v>75.2</c:v>
                </c:pt>
                <c:pt idx="31">
                  <c:v>75.8</c:v>
                </c:pt>
                <c:pt idx="32">
                  <c:v>76.3</c:v>
                </c:pt>
                <c:pt idx="33">
                  <c:v>76.7</c:v>
                </c:pt>
                <c:pt idx="34">
                  <c:v>77.2</c:v>
                </c:pt>
                <c:pt idx="35">
                  <c:v>78.1</c:v>
                </c:pt>
                <c:pt idx="36">
                  <c:v>79</c:v>
                </c:pt>
                <c:pt idx="37">
                  <c:v>79.9</c:v>
                </c:pt>
                <c:pt idx="38">
                  <c:v>80.7</c:v>
                </c:pt>
                <c:pt idx="39">
                  <c:v>81.3</c:v>
                </c:pt>
                <c:pt idx="40">
                  <c:v>81.9</c:v>
                </c:pt>
                <c:pt idx="41">
                  <c:v>82.6</c:v>
                </c:pt>
                <c:pt idx="42">
                  <c:v>83.4</c:v>
                </c:pt>
                <c:pt idx="43">
                  <c:v>84</c:v>
                </c:pt>
                <c:pt idx="44">
                  <c:v>84.7</c:v>
                </c:pt>
                <c:pt idx="45">
                  <c:v>85.4</c:v>
                </c:pt>
                <c:pt idx="46">
                  <c:v>86.1</c:v>
                </c:pt>
                <c:pt idx="47">
                  <c:v>86.8</c:v>
                </c:pt>
                <c:pt idx="48">
                  <c:v>87.6</c:v>
                </c:pt>
                <c:pt idx="49">
                  <c:v>88.5</c:v>
                </c:pt>
                <c:pt idx="50">
                  <c:v>89.1</c:v>
                </c:pt>
                <c:pt idx="51">
                  <c:v>89.5</c:v>
                </c:pt>
                <c:pt idx="52">
                  <c:v>89.9</c:v>
                </c:pt>
                <c:pt idx="53">
                  <c:v>90.3</c:v>
                </c:pt>
                <c:pt idx="54">
                  <c:v>91.1</c:v>
                </c:pt>
                <c:pt idx="55">
                  <c:v>92</c:v>
                </c:pt>
                <c:pt idx="56">
                  <c:v>92.7</c:v>
                </c:pt>
                <c:pt idx="57">
                  <c:v>93.4</c:v>
                </c:pt>
                <c:pt idx="58">
                  <c:v>94</c:v>
                </c:pt>
                <c:pt idx="59">
                  <c:v>94.7</c:v>
                </c:pt>
                <c:pt idx="60">
                  <c:v>95.3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98.9</c:v>
                </c:pt>
                <c:pt idx="65">
                  <c:v>99.7</c:v>
                </c:pt>
                <c:pt idx="66">
                  <c:v>100.4</c:v>
                </c:pt>
                <c:pt idx="67">
                  <c:v>101.1</c:v>
                </c:pt>
                <c:pt idx="68">
                  <c:v>101.9</c:v>
                </c:pt>
                <c:pt idx="69">
                  <c:v>103</c:v>
                </c:pt>
                <c:pt idx="70">
                  <c:v>104</c:v>
                </c:pt>
                <c:pt idx="71">
                  <c:v>105</c:v>
                </c:pt>
                <c:pt idx="72">
                  <c:v>106.1</c:v>
                </c:pt>
                <c:pt idx="73">
                  <c:v>107.2</c:v>
                </c:pt>
                <c:pt idx="74">
                  <c:v>108.3</c:v>
                </c:pt>
                <c:pt idx="75">
                  <c:v>109.3</c:v>
                </c:pt>
                <c:pt idx="76">
                  <c:v>110.2</c:v>
                </c:pt>
                <c:pt idx="77">
                  <c:v>111</c:v>
                </c:pt>
                <c:pt idx="78">
                  <c:v>111.8</c:v>
                </c:pt>
                <c:pt idx="79">
                  <c:v>112.8</c:v>
                </c:pt>
                <c:pt idx="80">
                  <c:v>113.9</c:v>
                </c:pt>
                <c:pt idx="81">
                  <c:v>115.1</c:v>
                </c:pt>
                <c:pt idx="82">
                  <c:v>116.3</c:v>
                </c:pt>
                <c:pt idx="83">
                  <c:v>117.4</c:v>
                </c:pt>
                <c:pt idx="84">
                  <c:v>118.3</c:v>
                </c:pt>
                <c:pt idx="85">
                  <c:v>119.2</c:v>
                </c:pt>
                <c:pt idx="86">
                  <c:v>120.2</c:v>
                </c:pt>
                <c:pt idx="87">
                  <c:v>121.2</c:v>
                </c:pt>
                <c:pt idx="88">
                  <c:v>122</c:v>
                </c:pt>
                <c:pt idx="89">
                  <c:v>122.9</c:v>
                </c:pt>
                <c:pt idx="90">
                  <c:v>123.7</c:v>
                </c:pt>
                <c:pt idx="91">
                  <c:v>124.6</c:v>
                </c:pt>
                <c:pt idx="92">
                  <c:v>125.6</c:v>
                </c:pt>
                <c:pt idx="93">
                  <c:v>126.6</c:v>
                </c:pt>
                <c:pt idx="94">
                  <c:v>127.5</c:v>
                </c:pt>
                <c:pt idx="95">
                  <c:v>128.4</c:v>
                </c:pt>
                <c:pt idx="96">
                  <c:v>129.2</c:v>
                </c:pt>
                <c:pt idx="97">
                  <c:v>130.2</c:v>
                </c:pt>
                <c:pt idx="98">
                  <c:v>131.2</c:v>
                </c:pt>
                <c:pt idx="99">
                  <c:v>132.4</c:v>
                </c:pt>
                <c:pt idx="100">
                  <c:v>133.6</c:v>
                </c:pt>
                <c:pt idx="101">
                  <c:v>134.5</c:v>
                </c:pt>
                <c:pt idx="102">
                  <c:v>135.3</c:v>
                </c:pt>
                <c:pt idx="103">
                  <c:v>136</c:v>
                </c:pt>
                <c:pt idx="104">
                  <c:v>136.7</c:v>
                </c:pt>
                <c:pt idx="105">
                  <c:v>137.5</c:v>
                </c:pt>
                <c:pt idx="106">
                  <c:v>138.5</c:v>
                </c:pt>
                <c:pt idx="107">
                  <c:v>139.8</c:v>
                </c:pt>
                <c:pt idx="108">
                  <c:v>141.2</c:v>
                </c:pt>
                <c:pt idx="109">
                  <c:v>142.4</c:v>
                </c:pt>
                <c:pt idx="110">
                  <c:v>143.4</c:v>
                </c:pt>
                <c:pt idx="111">
                  <c:v>144.2</c:v>
                </c:pt>
                <c:pt idx="112">
                  <c:v>145.1</c:v>
                </c:pt>
                <c:pt idx="113">
                  <c:v>146.1</c:v>
                </c:pt>
                <c:pt idx="114">
                  <c:v>147</c:v>
                </c:pt>
                <c:pt idx="115">
                  <c:v>147.7</c:v>
                </c:pt>
                <c:pt idx="116">
                  <c:v>148.3</c:v>
                </c:pt>
                <c:pt idx="117">
                  <c:v>149</c:v>
                </c:pt>
              </c:numCache>
            </c:numRef>
          </c:val>
          <c:smooth val="0"/>
        </c:ser>
        <c:axId val="20568595"/>
        <c:axId val="50899628"/>
      </c:lineChart>
      <c:catAx>
        <c:axId val="20568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0899628"/>
        <c:crossesAt val="40"/>
        <c:auto val="0"/>
        <c:lblOffset val="100"/>
        <c:tickLblSkip val="6"/>
        <c:noMultiLvlLbl val="0"/>
      </c:catAx>
      <c:valAx>
        <c:axId val="50899628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56859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Taulukko!$AJ$3:$AJ$122</c:f>
              <c:numCache>
                <c:ptCount val="120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143.63</c:v>
                </c:pt>
                <c:pt idx="114">
                  <c:v>135.2</c:v>
                </c:pt>
                <c:pt idx="115">
                  <c:v>121.37</c:v>
                </c:pt>
                <c:pt idx="116">
                  <c:v>118.1</c:v>
                </c:pt>
                <c:pt idx="117">
                  <c:v>116.98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Taulukko!$AK$3:$AK$122</c:f>
              <c:numCache>
                <c:ptCount val="120"/>
                <c:pt idx="0">
                  <c:v>66.8</c:v>
                </c:pt>
                <c:pt idx="1">
                  <c:v>67.05</c:v>
                </c:pt>
                <c:pt idx="2">
                  <c:v>67.07</c:v>
                </c:pt>
                <c:pt idx="3">
                  <c:v>68.22</c:v>
                </c:pt>
                <c:pt idx="4">
                  <c:v>69.18</c:v>
                </c:pt>
                <c:pt idx="5">
                  <c:v>70.37</c:v>
                </c:pt>
                <c:pt idx="6">
                  <c:v>68.91</c:v>
                </c:pt>
                <c:pt idx="7">
                  <c:v>69.46</c:v>
                </c:pt>
                <c:pt idx="8">
                  <c:v>70.05</c:v>
                </c:pt>
                <c:pt idx="9">
                  <c:v>70.18</c:v>
                </c:pt>
                <c:pt idx="10">
                  <c:v>70.95</c:v>
                </c:pt>
                <c:pt idx="11">
                  <c:v>70.98</c:v>
                </c:pt>
                <c:pt idx="12">
                  <c:v>71.61</c:v>
                </c:pt>
                <c:pt idx="13">
                  <c:v>69.73</c:v>
                </c:pt>
                <c:pt idx="14">
                  <c:v>72.55</c:v>
                </c:pt>
                <c:pt idx="15">
                  <c:v>71.99</c:v>
                </c:pt>
                <c:pt idx="16">
                  <c:v>72.67</c:v>
                </c:pt>
                <c:pt idx="17">
                  <c:v>73.03</c:v>
                </c:pt>
                <c:pt idx="18">
                  <c:v>72.89</c:v>
                </c:pt>
                <c:pt idx="19">
                  <c:v>73.38</c:v>
                </c:pt>
                <c:pt idx="20">
                  <c:v>73.64</c:v>
                </c:pt>
                <c:pt idx="21">
                  <c:v>74.82</c:v>
                </c:pt>
                <c:pt idx="22">
                  <c:v>75.25</c:v>
                </c:pt>
                <c:pt idx="23">
                  <c:v>75.28</c:v>
                </c:pt>
                <c:pt idx="24">
                  <c:v>75.77</c:v>
                </c:pt>
                <c:pt idx="25">
                  <c:v>76.45</c:v>
                </c:pt>
                <c:pt idx="26">
                  <c:v>76.3</c:v>
                </c:pt>
                <c:pt idx="27">
                  <c:v>77.89</c:v>
                </c:pt>
                <c:pt idx="28">
                  <c:v>78.1</c:v>
                </c:pt>
                <c:pt idx="29">
                  <c:v>78.33</c:v>
                </c:pt>
                <c:pt idx="30">
                  <c:v>79.45</c:v>
                </c:pt>
                <c:pt idx="31">
                  <c:v>79.41</c:v>
                </c:pt>
                <c:pt idx="32">
                  <c:v>80.4</c:v>
                </c:pt>
                <c:pt idx="33">
                  <c:v>80.46</c:v>
                </c:pt>
                <c:pt idx="34">
                  <c:v>80.76</c:v>
                </c:pt>
                <c:pt idx="35">
                  <c:v>82.29</c:v>
                </c:pt>
                <c:pt idx="36">
                  <c:v>82.79</c:v>
                </c:pt>
                <c:pt idx="37">
                  <c:v>84.15</c:v>
                </c:pt>
                <c:pt idx="38">
                  <c:v>84.61</c:v>
                </c:pt>
                <c:pt idx="39">
                  <c:v>87.36</c:v>
                </c:pt>
                <c:pt idx="40">
                  <c:v>85.59</c:v>
                </c:pt>
                <c:pt idx="41">
                  <c:v>86.79</c:v>
                </c:pt>
                <c:pt idx="42">
                  <c:v>87.61</c:v>
                </c:pt>
                <c:pt idx="43">
                  <c:v>87.98</c:v>
                </c:pt>
                <c:pt idx="44">
                  <c:v>88.5</c:v>
                </c:pt>
                <c:pt idx="45">
                  <c:v>89.54</c:v>
                </c:pt>
                <c:pt idx="46">
                  <c:v>90.07</c:v>
                </c:pt>
                <c:pt idx="47">
                  <c:v>91.78</c:v>
                </c:pt>
                <c:pt idx="48">
                  <c:v>87.67</c:v>
                </c:pt>
                <c:pt idx="49">
                  <c:v>90.76</c:v>
                </c:pt>
                <c:pt idx="50">
                  <c:v>92.03</c:v>
                </c:pt>
                <c:pt idx="51">
                  <c:v>91.44</c:v>
                </c:pt>
                <c:pt idx="52">
                  <c:v>92.33</c:v>
                </c:pt>
                <c:pt idx="53">
                  <c:v>91.99</c:v>
                </c:pt>
                <c:pt idx="54">
                  <c:v>93.26</c:v>
                </c:pt>
                <c:pt idx="55">
                  <c:v>93.77</c:v>
                </c:pt>
                <c:pt idx="56">
                  <c:v>93.81</c:v>
                </c:pt>
                <c:pt idx="57">
                  <c:v>94.45</c:v>
                </c:pt>
                <c:pt idx="58">
                  <c:v>94.92</c:v>
                </c:pt>
                <c:pt idx="59">
                  <c:v>95.67</c:v>
                </c:pt>
                <c:pt idx="60">
                  <c:v>95.9</c:v>
                </c:pt>
                <c:pt idx="61">
                  <c:v>94.29</c:v>
                </c:pt>
                <c:pt idx="62">
                  <c:v>97.37</c:v>
                </c:pt>
                <c:pt idx="63">
                  <c:v>98.13</c:v>
                </c:pt>
                <c:pt idx="64">
                  <c:v>99.03</c:v>
                </c:pt>
                <c:pt idx="65">
                  <c:v>99.64</c:v>
                </c:pt>
                <c:pt idx="66">
                  <c:v>100.17</c:v>
                </c:pt>
                <c:pt idx="67">
                  <c:v>100.78</c:v>
                </c:pt>
                <c:pt idx="68">
                  <c:v>102.07</c:v>
                </c:pt>
                <c:pt idx="69">
                  <c:v>102.8</c:v>
                </c:pt>
                <c:pt idx="70">
                  <c:v>103.69</c:v>
                </c:pt>
                <c:pt idx="71">
                  <c:v>104.62</c:v>
                </c:pt>
                <c:pt idx="72">
                  <c:v>105.32</c:v>
                </c:pt>
                <c:pt idx="73">
                  <c:v>108.07</c:v>
                </c:pt>
                <c:pt idx="74">
                  <c:v>107.01</c:v>
                </c:pt>
                <c:pt idx="75">
                  <c:v>108</c:v>
                </c:pt>
                <c:pt idx="76">
                  <c:v>107.66</c:v>
                </c:pt>
                <c:pt idx="77">
                  <c:v>108.48</c:v>
                </c:pt>
                <c:pt idx="78">
                  <c:v>108.96</c:v>
                </c:pt>
                <c:pt idx="79">
                  <c:v>109.88</c:v>
                </c:pt>
                <c:pt idx="80">
                  <c:v>109.45</c:v>
                </c:pt>
                <c:pt idx="81">
                  <c:v>109.83</c:v>
                </c:pt>
                <c:pt idx="82">
                  <c:v>110.58</c:v>
                </c:pt>
                <c:pt idx="83">
                  <c:v>110.84</c:v>
                </c:pt>
                <c:pt idx="84">
                  <c:v>111.54</c:v>
                </c:pt>
                <c:pt idx="85">
                  <c:v>111.68</c:v>
                </c:pt>
                <c:pt idx="86">
                  <c:v>112.35</c:v>
                </c:pt>
                <c:pt idx="87">
                  <c:v>111.76</c:v>
                </c:pt>
                <c:pt idx="88">
                  <c:v>112.19</c:v>
                </c:pt>
                <c:pt idx="89">
                  <c:v>113.3</c:v>
                </c:pt>
                <c:pt idx="90">
                  <c:v>112.12</c:v>
                </c:pt>
                <c:pt idx="91">
                  <c:v>113.25</c:v>
                </c:pt>
                <c:pt idx="92">
                  <c:v>113.69</c:v>
                </c:pt>
                <c:pt idx="93">
                  <c:v>113.61</c:v>
                </c:pt>
                <c:pt idx="94">
                  <c:v>113.32</c:v>
                </c:pt>
                <c:pt idx="95">
                  <c:v>116.79</c:v>
                </c:pt>
                <c:pt idx="96">
                  <c:v>114.77</c:v>
                </c:pt>
                <c:pt idx="97">
                  <c:v>115.76</c:v>
                </c:pt>
                <c:pt idx="98">
                  <c:v>114.77</c:v>
                </c:pt>
                <c:pt idx="99">
                  <c:v>116.48</c:v>
                </c:pt>
                <c:pt idx="100">
                  <c:v>116.48</c:v>
                </c:pt>
                <c:pt idx="101">
                  <c:v>117.23</c:v>
                </c:pt>
                <c:pt idx="102">
                  <c:v>116.85</c:v>
                </c:pt>
                <c:pt idx="103">
                  <c:v>117.21</c:v>
                </c:pt>
                <c:pt idx="104">
                  <c:v>117.81</c:v>
                </c:pt>
                <c:pt idx="105">
                  <c:v>117.93</c:v>
                </c:pt>
                <c:pt idx="106">
                  <c:v>118.25</c:v>
                </c:pt>
                <c:pt idx="107">
                  <c:v>118.24</c:v>
                </c:pt>
                <c:pt idx="108">
                  <c:v>119.29</c:v>
                </c:pt>
                <c:pt idx="109">
                  <c:v>116.21</c:v>
                </c:pt>
                <c:pt idx="110">
                  <c:v>119.62</c:v>
                </c:pt>
                <c:pt idx="111">
                  <c:v>119.74</c:v>
                </c:pt>
                <c:pt idx="112">
                  <c:v>120.9</c:v>
                </c:pt>
                <c:pt idx="113">
                  <c:v>121.03</c:v>
                </c:pt>
                <c:pt idx="114">
                  <c:v>121.96</c:v>
                </c:pt>
                <c:pt idx="115">
                  <c:v>122.62</c:v>
                </c:pt>
                <c:pt idx="116">
                  <c:v>123.28</c:v>
                </c:pt>
                <c:pt idx="117">
                  <c:v>123.88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Taulukko!$AL$3:$AL$122</c:f>
              <c:numCache>
                <c:ptCount val="120"/>
                <c:pt idx="0">
                  <c:v>66.53</c:v>
                </c:pt>
                <c:pt idx="1">
                  <c:v>67</c:v>
                </c:pt>
                <c:pt idx="2">
                  <c:v>67.54</c:v>
                </c:pt>
                <c:pt idx="3">
                  <c:v>68.15</c:v>
                </c:pt>
                <c:pt idx="4">
                  <c:v>68.72</c:v>
                </c:pt>
                <c:pt idx="5">
                  <c:v>69.13</c:v>
                </c:pt>
                <c:pt idx="6">
                  <c:v>69.36</c:v>
                </c:pt>
                <c:pt idx="7">
                  <c:v>69.57</c:v>
                </c:pt>
                <c:pt idx="8">
                  <c:v>69.91</c:v>
                </c:pt>
                <c:pt idx="9">
                  <c:v>70.34</c:v>
                </c:pt>
                <c:pt idx="10">
                  <c:v>70.74</c:v>
                </c:pt>
                <c:pt idx="11">
                  <c:v>71.14</c:v>
                </c:pt>
                <c:pt idx="12">
                  <c:v>71.51</c:v>
                </c:pt>
                <c:pt idx="13">
                  <c:v>71.83</c:v>
                </c:pt>
                <c:pt idx="14">
                  <c:v>72.12</c:v>
                </c:pt>
                <c:pt idx="15">
                  <c:v>72.38</c:v>
                </c:pt>
                <c:pt idx="16">
                  <c:v>72.6</c:v>
                </c:pt>
                <c:pt idx="17">
                  <c:v>72.79</c:v>
                </c:pt>
                <c:pt idx="18">
                  <c:v>73.03</c:v>
                </c:pt>
                <c:pt idx="19">
                  <c:v>73.42</c:v>
                </c:pt>
                <c:pt idx="20">
                  <c:v>73.93</c:v>
                </c:pt>
                <c:pt idx="21">
                  <c:v>74.52</c:v>
                </c:pt>
                <c:pt idx="22">
                  <c:v>75.08</c:v>
                </c:pt>
                <c:pt idx="23">
                  <c:v>75.47</c:v>
                </c:pt>
                <c:pt idx="24">
                  <c:v>75.8</c:v>
                </c:pt>
                <c:pt idx="25">
                  <c:v>76.25</c:v>
                </c:pt>
                <c:pt idx="26">
                  <c:v>76.82</c:v>
                </c:pt>
                <c:pt idx="27">
                  <c:v>77.45</c:v>
                </c:pt>
                <c:pt idx="28">
                  <c:v>78.05</c:v>
                </c:pt>
                <c:pt idx="29">
                  <c:v>78.63</c:v>
                </c:pt>
                <c:pt idx="30">
                  <c:v>79.17</c:v>
                </c:pt>
                <c:pt idx="31">
                  <c:v>79.62</c:v>
                </c:pt>
                <c:pt idx="32">
                  <c:v>80.08</c:v>
                </c:pt>
                <c:pt idx="33">
                  <c:v>80.54</c:v>
                </c:pt>
                <c:pt idx="34">
                  <c:v>81.16</c:v>
                </c:pt>
                <c:pt idx="35">
                  <c:v>82</c:v>
                </c:pt>
                <c:pt idx="36">
                  <c:v>82.97</c:v>
                </c:pt>
                <c:pt idx="37">
                  <c:v>83.89</c:v>
                </c:pt>
                <c:pt idx="38">
                  <c:v>84.63</c:v>
                </c:pt>
                <c:pt idx="39">
                  <c:v>85.27</c:v>
                </c:pt>
                <c:pt idx="40">
                  <c:v>85.96</c:v>
                </c:pt>
                <c:pt idx="41">
                  <c:v>86.66</c:v>
                </c:pt>
                <c:pt idx="42">
                  <c:v>87.38</c:v>
                </c:pt>
                <c:pt idx="43">
                  <c:v>88.08</c:v>
                </c:pt>
                <c:pt idx="44">
                  <c:v>88.75</c:v>
                </c:pt>
                <c:pt idx="45">
                  <c:v>89.37</c:v>
                </c:pt>
                <c:pt idx="46">
                  <c:v>89.9</c:v>
                </c:pt>
                <c:pt idx="47">
                  <c:v>90.31</c:v>
                </c:pt>
                <c:pt idx="48">
                  <c:v>90.64</c:v>
                </c:pt>
                <c:pt idx="49">
                  <c:v>90.98</c:v>
                </c:pt>
                <c:pt idx="50">
                  <c:v>91.35</c:v>
                </c:pt>
                <c:pt idx="51">
                  <c:v>91.71</c:v>
                </c:pt>
                <c:pt idx="52">
                  <c:v>92.11</c:v>
                </c:pt>
                <c:pt idx="53">
                  <c:v>92.56</c:v>
                </c:pt>
                <c:pt idx="54">
                  <c:v>93.06</c:v>
                </c:pt>
                <c:pt idx="55">
                  <c:v>93.56</c:v>
                </c:pt>
                <c:pt idx="56">
                  <c:v>94.01</c:v>
                </c:pt>
                <c:pt idx="57">
                  <c:v>94.47</c:v>
                </c:pt>
                <c:pt idx="58">
                  <c:v>94.94</c:v>
                </c:pt>
                <c:pt idx="59">
                  <c:v>95.48</c:v>
                </c:pt>
                <c:pt idx="60">
                  <c:v>96.04</c:v>
                </c:pt>
                <c:pt idx="61">
                  <c:v>96.65</c:v>
                </c:pt>
                <c:pt idx="62">
                  <c:v>97.37</c:v>
                </c:pt>
                <c:pt idx="63">
                  <c:v>98.16</c:v>
                </c:pt>
                <c:pt idx="64">
                  <c:v>98.9</c:v>
                </c:pt>
                <c:pt idx="65">
                  <c:v>99.57</c:v>
                </c:pt>
                <c:pt idx="66">
                  <c:v>100.25</c:v>
                </c:pt>
                <c:pt idx="67">
                  <c:v>101.01</c:v>
                </c:pt>
                <c:pt idx="68">
                  <c:v>101.88</c:v>
                </c:pt>
                <c:pt idx="69">
                  <c:v>102.81</c:v>
                </c:pt>
                <c:pt idx="70">
                  <c:v>103.71</c:v>
                </c:pt>
                <c:pt idx="71">
                  <c:v>104.55</c:v>
                </c:pt>
                <c:pt idx="72">
                  <c:v>105.4</c:v>
                </c:pt>
                <c:pt idx="73">
                  <c:v>106.25</c:v>
                </c:pt>
                <c:pt idx="74">
                  <c:v>106.98</c:v>
                </c:pt>
                <c:pt idx="75">
                  <c:v>107.55</c:v>
                </c:pt>
                <c:pt idx="76">
                  <c:v>108.05</c:v>
                </c:pt>
                <c:pt idx="77">
                  <c:v>108.54</c:v>
                </c:pt>
                <c:pt idx="78">
                  <c:v>108.99</c:v>
                </c:pt>
                <c:pt idx="79">
                  <c:v>109.4</c:v>
                </c:pt>
                <c:pt idx="80">
                  <c:v>109.72</c:v>
                </c:pt>
                <c:pt idx="81">
                  <c:v>110.03</c:v>
                </c:pt>
                <c:pt idx="82">
                  <c:v>110.42</c:v>
                </c:pt>
                <c:pt idx="83">
                  <c:v>110.94</c:v>
                </c:pt>
                <c:pt idx="84">
                  <c:v>111.45</c:v>
                </c:pt>
                <c:pt idx="85">
                  <c:v>111.76</c:v>
                </c:pt>
                <c:pt idx="86">
                  <c:v>111.98</c:v>
                </c:pt>
                <c:pt idx="87">
                  <c:v>112.12</c:v>
                </c:pt>
                <c:pt idx="88">
                  <c:v>112.26</c:v>
                </c:pt>
                <c:pt idx="89">
                  <c:v>112.5</c:v>
                </c:pt>
                <c:pt idx="90">
                  <c:v>112.83</c:v>
                </c:pt>
                <c:pt idx="91">
                  <c:v>113.17</c:v>
                </c:pt>
                <c:pt idx="92">
                  <c:v>113.42</c:v>
                </c:pt>
                <c:pt idx="93">
                  <c:v>113.65</c:v>
                </c:pt>
                <c:pt idx="94">
                  <c:v>113.95</c:v>
                </c:pt>
                <c:pt idx="95">
                  <c:v>114.34</c:v>
                </c:pt>
                <c:pt idx="96">
                  <c:v>114.9</c:v>
                </c:pt>
                <c:pt idx="97">
                  <c:v>115.46</c:v>
                </c:pt>
                <c:pt idx="98">
                  <c:v>115.95</c:v>
                </c:pt>
                <c:pt idx="99">
                  <c:v>116.35</c:v>
                </c:pt>
                <c:pt idx="100">
                  <c:v>116.65</c:v>
                </c:pt>
                <c:pt idx="101">
                  <c:v>116.88</c:v>
                </c:pt>
                <c:pt idx="102">
                  <c:v>117.1</c:v>
                </c:pt>
                <c:pt idx="103">
                  <c:v>117.35</c:v>
                </c:pt>
                <c:pt idx="104">
                  <c:v>117.62</c:v>
                </c:pt>
                <c:pt idx="105">
                  <c:v>117.92</c:v>
                </c:pt>
                <c:pt idx="106">
                  <c:v>118.24</c:v>
                </c:pt>
                <c:pt idx="107">
                  <c:v>118.55</c:v>
                </c:pt>
                <c:pt idx="108">
                  <c:v>118.85</c:v>
                </c:pt>
                <c:pt idx="109">
                  <c:v>119.18</c:v>
                </c:pt>
                <c:pt idx="110">
                  <c:v>119.55</c:v>
                </c:pt>
                <c:pt idx="111">
                  <c:v>120.01</c:v>
                </c:pt>
                <c:pt idx="112">
                  <c:v>120.57</c:v>
                </c:pt>
                <c:pt idx="113">
                  <c:v>121.24</c:v>
                </c:pt>
                <c:pt idx="114">
                  <c:v>121.92</c:v>
                </c:pt>
                <c:pt idx="115">
                  <c:v>122.59</c:v>
                </c:pt>
                <c:pt idx="116">
                  <c:v>123.25</c:v>
                </c:pt>
                <c:pt idx="117">
                  <c:v>123.9</c:v>
                </c:pt>
              </c:numCache>
            </c:numRef>
          </c:val>
          <c:smooth val="0"/>
        </c:ser>
        <c:axId val="55443469"/>
        <c:axId val="29229174"/>
      </c:lineChart>
      <c:catAx>
        <c:axId val="55443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9229174"/>
        <c:crossesAt val="40"/>
        <c:auto val="0"/>
        <c:lblOffset val="100"/>
        <c:tickLblSkip val="6"/>
        <c:noMultiLvlLbl val="0"/>
      </c:catAx>
      <c:valAx>
        <c:axId val="29229174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44346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/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/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/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8" sqref="H28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C14" sqref="C14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C4" sqref="C4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19" t="s">
        <v>161</v>
      </c>
      <c r="E1" s="120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9-11/03 - </v>
      </c>
      <c r="E2" s="96" t="str">
        <f>IF($I$5&lt;3,IF($I$5=2,12,11),$I$5-2)&amp;IF($I$5&lt;3,"/"&amp;RIGHT($I$4-3,2),)&amp;"-"&amp;$I$5&amp;"/"&amp;RIGHT($I$4-2,2)&amp;" - "</f>
        <v>9-11/02 - </v>
      </c>
      <c r="F2" s="25"/>
      <c r="G2" s="29"/>
    </row>
    <row r="3" spans="1:7" ht="13.5" thickBot="1">
      <c r="A3" s="27"/>
      <c r="B3" s="33"/>
      <c r="C3" s="67" t="str">
        <f>I5&amp;"/"&amp;I4</f>
        <v>11/2004</v>
      </c>
      <c r="D3" s="102" t="str">
        <f>IF($I$5&lt;3,IF($I$5=2,12,11),$I$5-2)&amp;IF($I$5&lt;3,"/"&amp;RIGHT($I$4-1,2),)&amp;"-"&amp;$I$5&amp;"/"&amp;RIGHT($I$4,2)</f>
        <v>9-11/04</v>
      </c>
      <c r="E3" s="100" t="str">
        <f>IF($I$5&lt;3,IF($I$5=2,12,11),$I$5-2)&amp;IF($I$5&lt;3,"/"&amp;RIGHT($I$4-2,2),)&amp;"-"&amp;$I$5&amp;"/"&amp;RIGHT($I$4-1,2)</f>
        <v>9-11/03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112.7</v>
      </c>
      <c r="D4" s="103">
        <f>LOOKUP(100000000,Muutos!C:C)</f>
        <v>4.88848151542927</v>
      </c>
      <c r="E4" s="106">
        <f>INDEX(Muutos!C:C,MATCH(LOOKUP(100000000,Muutos!C:C),Muutos!C:C,0)-12)</f>
        <v>3.6743744060817116</v>
      </c>
      <c r="F4" s="99"/>
      <c r="G4" s="29"/>
      <c r="H4" s="69" t="s">
        <v>158</v>
      </c>
      <c r="I4" s="70">
        <v>2004</v>
      </c>
    </row>
    <row r="5" spans="1:9" ht="15" thickBot="1">
      <c r="A5" s="85" t="s">
        <v>26</v>
      </c>
      <c r="B5" s="92" t="s">
        <v>138</v>
      </c>
      <c r="C5" s="94">
        <f>LOOKUP(100000000,Taulukko!H:H)</f>
        <v>101.81</v>
      </c>
      <c r="D5" s="104">
        <f>LOOKUP(100000000,Muutos!F:F)</f>
        <v>4.278509842199458</v>
      </c>
      <c r="E5" s="107">
        <f>INDEX(Muutos!F:F,MATCH(LOOKUP(100000000,Muutos!F:F),Muutos!F:F,0)-12)</f>
        <v>1.5764425936942237</v>
      </c>
      <c r="F5" s="86"/>
      <c r="G5" s="84"/>
      <c r="H5" s="71" t="s">
        <v>159</v>
      </c>
      <c r="I5" s="72">
        <v>11</v>
      </c>
    </row>
    <row r="6" spans="1:7" ht="14.25">
      <c r="A6" s="26" t="s">
        <v>28</v>
      </c>
      <c r="B6" s="31" t="s">
        <v>139</v>
      </c>
      <c r="C6" s="95">
        <f>LOOKUP(100000000,Taulukko!L:L)</f>
        <v>119.1</v>
      </c>
      <c r="D6" s="105">
        <f>LOOKUP(100000000,Muutos!I:I)</f>
        <v>7.819164060278663</v>
      </c>
      <c r="E6" s="108">
        <f>INDEX(Muutos!I:I,MATCH(LOOKUP(100000000,Muutos!I:I),Muutos!I:I,0)-12)</f>
        <v>4.455004455004455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117.4</v>
      </c>
      <c r="D7" s="105">
        <f>LOOKUP(100000000,Muutos!L:L)</f>
        <v>5.998182368979083</v>
      </c>
      <c r="E7" s="108">
        <f>INDEX(Muutos!L:L,MATCH(LOOKUP(100000000,Muutos!L:L),Muutos!L:L,0)-12)</f>
        <v>4.594423320659062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102.5</v>
      </c>
      <c r="D8" s="105">
        <f>LOOKUP(100000000,Muutos!O:O)</f>
        <v>0.9810333551340745</v>
      </c>
      <c r="E8" s="108">
        <f>INDEX(Muutos!O:O,MATCH(LOOKUP(100000000,Muutos!O:O),Muutos!O:O,0)-12)</f>
        <v>1.3925729442970785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116.6</v>
      </c>
      <c r="D9" s="105">
        <f>LOOKUP(100000000,Muutos!R:R)</f>
        <v>4.5755568934376845</v>
      </c>
      <c r="E9" s="108">
        <f>INDEX(Muutos!R:R,MATCH(LOOKUP(100000000,Muutos!R:R),Muutos!R:R,0)-12)</f>
        <v>4.7949526813880095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123</v>
      </c>
      <c r="D10" s="105">
        <f>LOOKUP(100000000,Muutos!U:U)</f>
        <v>5.272255834053573</v>
      </c>
      <c r="E10" s="108">
        <f>INDEX(Muutos!U:U,MATCH(LOOKUP(100000000,Muutos!U:U),Muutos!U:U,0)-12)</f>
        <v>5.149954559224477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142.3</v>
      </c>
      <c r="D11" s="105">
        <f>LOOKUP(100000000,Muutos!X:X)</f>
        <v>8.38031778575091</v>
      </c>
      <c r="E11" s="108">
        <f>INDEX(Muutos!X:X,MATCH(LOOKUP(100000000,Muutos!X:X),Muutos!X:X,0)-12)</f>
        <v>8.781711736827432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116</v>
      </c>
      <c r="D12" s="105">
        <f>LOOKUP(100000000,Muutos!AA:AA)</f>
        <v>4.679582712369594</v>
      </c>
      <c r="E12" s="108">
        <f>INDEX(Muutos!AA:AA,MATCH(LOOKUP(100000000,Muutos!AA:AA),Muutos!AA:AA,0)-12)</f>
        <v>3.9021368844843494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12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124" sqref="E124:E125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1" customWidth="1"/>
    <col min="41" max="41" width="12.75390625" style="1" customWidth="1"/>
    <col min="42" max="16384" width="9.00390625" style="1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2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4" customFormat="1" ht="12.75">
      <c r="A3" s="38" t="s">
        <v>96</v>
      </c>
      <c r="B3" s="38" t="s">
        <v>97</v>
      </c>
      <c r="C3" s="39"/>
      <c r="D3" s="39">
        <v>68.3</v>
      </c>
      <c r="E3" s="39">
        <v>72.2</v>
      </c>
      <c r="F3" s="39">
        <v>72.8</v>
      </c>
      <c r="G3" s="39"/>
      <c r="H3" s="61">
        <v>69.24</v>
      </c>
      <c r="I3" s="61">
        <v>74.4</v>
      </c>
      <c r="J3" s="61">
        <v>74.3</v>
      </c>
      <c r="K3" s="39"/>
      <c r="L3" s="39">
        <v>44.2</v>
      </c>
      <c r="M3" s="39">
        <v>57.6</v>
      </c>
      <c r="N3" s="39">
        <v>56.9</v>
      </c>
      <c r="O3" s="39"/>
      <c r="P3" s="39">
        <v>65.8</v>
      </c>
      <c r="Q3" s="39">
        <v>68.7</v>
      </c>
      <c r="R3" s="39">
        <v>68.9</v>
      </c>
      <c r="S3" s="39"/>
      <c r="T3" s="39">
        <v>84.7</v>
      </c>
      <c r="U3" s="39">
        <v>83.2</v>
      </c>
      <c r="V3" s="39">
        <v>83.7</v>
      </c>
      <c r="W3" s="39"/>
      <c r="X3" s="39">
        <v>75.2</v>
      </c>
      <c r="Y3" s="39">
        <v>80</v>
      </c>
      <c r="Z3" s="39">
        <v>80.4</v>
      </c>
      <c r="AA3" s="39"/>
      <c r="AB3" s="39">
        <v>51.7</v>
      </c>
      <c r="AC3" s="39">
        <v>58</v>
      </c>
      <c r="AD3" s="39">
        <v>57.8</v>
      </c>
      <c r="AE3" s="39"/>
      <c r="AF3" s="39">
        <v>54.6</v>
      </c>
      <c r="AG3" s="39">
        <v>57.8</v>
      </c>
      <c r="AH3" s="39">
        <v>57.9</v>
      </c>
      <c r="AI3" s="39"/>
      <c r="AJ3" s="115">
        <v>61.8</v>
      </c>
      <c r="AK3" s="115">
        <v>66.8</v>
      </c>
      <c r="AL3" s="115">
        <v>66.5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73.7</v>
      </c>
      <c r="F4" s="34">
        <v>73.2</v>
      </c>
      <c r="G4" s="34"/>
      <c r="H4" s="60">
        <v>71.54</v>
      </c>
      <c r="I4" s="60">
        <v>75.1</v>
      </c>
      <c r="J4" s="60">
        <v>74.4</v>
      </c>
      <c r="K4" s="34"/>
      <c r="L4" s="34">
        <v>45.7</v>
      </c>
      <c r="M4" s="34">
        <v>56.9</v>
      </c>
      <c r="N4" s="34">
        <v>56.9</v>
      </c>
      <c r="O4" s="34"/>
      <c r="P4" s="34">
        <v>67.9</v>
      </c>
      <c r="Q4" s="34">
        <v>69.6</v>
      </c>
      <c r="R4" s="34">
        <v>69.3</v>
      </c>
      <c r="T4" s="34">
        <v>85</v>
      </c>
      <c r="U4" s="34">
        <v>85.3</v>
      </c>
      <c r="V4" s="34">
        <v>84.5</v>
      </c>
      <c r="W4" s="34"/>
      <c r="X4" s="34">
        <v>77.6</v>
      </c>
      <c r="Y4" s="34">
        <v>81.2</v>
      </c>
      <c r="Z4" s="34">
        <v>81</v>
      </c>
      <c r="AA4" s="34"/>
      <c r="AB4" s="34">
        <v>55.9</v>
      </c>
      <c r="AC4" s="34">
        <v>58.4</v>
      </c>
      <c r="AD4" s="34">
        <v>58.6</v>
      </c>
      <c r="AE4" s="34"/>
      <c r="AF4" s="34">
        <v>55.8</v>
      </c>
      <c r="AG4" s="34">
        <v>58.6</v>
      </c>
      <c r="AH4" s="34">
        <v>58.7</v>
      </c>
      <c r="AI4" s="34"/>
      <c r="AJ4" s="116">
        <v>63.3</v>
      </c>
      <c r="AK4" s="116">
        <v>67.1</v>
      </c>
      <c r="AL4" s="116">
        <v>67</v>
      </c>
      <c r="AM4" s="59" t="s">
        <v>102</v>
      </c>
      <c r="AN4" s="1" t="s">
        <v>103</v>
      </c>
      <c r="AO4" s="1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73.7</v>
      </c>
      <c r="F5" s="34">
        <v>73.8</v>
      </c>
      <c r="G5" s="34"/>
      <c r="H5" s="60">
        <v>73.13</v>
      </c>
      <c r="I5" s="60">
        <v>72.8</v>
      </c>
      <c r="J5" s="60">
        <v>74.7</v>
      </c>
      <c r="K5" s="34"/>
      <c r="L5" s="34">
        <v>51.1</v>
      </c>
      <c r="M5" s="34">
        <v>56.4</v>
      </c>
      <c r="N5" s="34">
        <v>57</v>
      </c>
      <c r="O5" s="34"/>
      <c r="P5" s="34">
        <v>69.5</v>
      </c>
      <c r="Q5" s="34">
        <v>69.7</v>
      </c>
      <c r="R5" s="34">
        <v>69.7</v>
      </c>
      <c r="T5" s="34">
        <v>85.5</v>
      </c>
      <c r="U5" s="34">
        <v>84.2</v>
      </c>
      <c r="V5" s="34">
        <v>85.6</v>
      </c>
      <c r="W5" s="34"/>
      <c r="X5" s="34">
        <v>75.2</v>
      </c>
      <c r="Y5" s="34">
        <v>77.9</v>
      </c>
      <c r="Z5" s="34">
        <v>81.7</v>
      </c>
      <c r="AA5" s="34"/>
      <c r="AB5" s="34">
        <v>58.4</v>
      </c>
      <c r="AC5" s="34">
        <v>59.7</v>
      </c>
      <c r="AD5" s="34">
        <v>59.6</v>
      </c>
      <c r="AE5" s="34"/>
      <c r="AF5" s="34">
        <v>57.4</v>
      </c>
      <c r="AG5" s="34">
        <v>60.5</v>
      </c>
      <c r="AH5" s="34">
        <v>59.5</v>
      </c>
      <c r="AI5" s="34"/>
      <c r="AJ5" s="116">
        <v>66.4</v>
      </c>
      <c r="AK5" s="116">
        <v>67.1</v>
      </c>
      <c r="AL5" s="116">
        <v>67.5</v>
      </c>
      <c r="AM5" s="59" t="s">
        <v>106</v>
      </c>
      <c r="AN5" s="1" t="s">
        <v>107</v>
      </c>
      <c r="AO5" s="1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74.1</v>
      </c>
      <c r="F6" s="34">
        <v>74.4</v>
      </c>
      <c r="G6" s="34"/>
      <c r="H6" s="60">
        <v>70.92</v>
      </c>
      <c r="I6" s="60">
        <v>74.8</v>
      </c>
      <c r="J6" s="60">
        <v>75</v>
      </c>
      <c r="K6" s="34"/>
      <c r="L6" s="34">
        <v>46.7</v>
      </c>
      <c r="M6" s="34">
        <v>56.9</v>
      </c>
      <c r="N6" s="34">
        <v>57.2</v>
      </c>
      <c r="O6" s="34"/>
      <c r="P6" s="34">
        <v>67.5</v>
      </c>
      <c r="Q6" s="34">
        <v>70</v>
      </c>
      <c r="R6" s="34">
        <v>70.2</v>
      </c>
      <c r="T6" s="34">
        <v>87</v>
      </c>
      <c r="U6" s="34">
        <v>86.5</v>
      </c>
      <c r="V6" s="34">
        <v>86.8</v>
      </c>
      <c r="W6" s="34"/>
      <c r="X6" s="34">
        <v>79.9</v>
      </c>
      <c r="Y6" s="34">
        <v>82.3</v>
      </c>
      <c r="Z6" s="34">
        <v>82.5</v>
      </c>
      <c r="AA6" s="34"/>
      <c r="AB6" s="34">
        <v>58.8</v>
      </c>
      <c r="AC6" s="34">
        <v>59.7</v>
      </c>
      <c r="AD6" s="34">
        <v>60.5</v>
      </c>
      <c r="AE6" s="34"/>
      <c r="AF6" s="34">
        <v>58</v>
      </c>
      <c r="AG6" s="34">
        <v>59.7</v>
      </c>
      <c r="AH6" s="34">
        <v>60.2</v>
      </c>
      <c r="AI6" s="34"/>
      <c r="AJ6" s="116">
        <v>66.1</v>
      </c>
      <c r="AK6" s="116">
        <v>68.2</v>
      </c>
      <c r="AL6" s="116">
        <v>68.2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75.1</v>
      </c>
      <c r="F7" s="34">
        <v>75.1</v>
      </c>
      <c r="G7" s="34"/>
      <c r="H7" s="60">
        <v>74.97</v>
      </c>
      <c r="I7" s="60">
        <v>76.5</v>
      </c>
      <c r="J7" s="60">
        <v>75.3</v>
      </c>
      <c r="K7" s="34"/>
      <c r="L7" s="34">
        <v>52.1</v>
      </c>
      <c r="M7" s="34">
        <v>57</v>
      </c>
      <c r="N7" s="34">
        <v>57.5</v>
      </c>
      <c r="O7" s="34"/>
      <c r="P7" s="34">
        <v>72.3</v>
      </c>
      <c r="Q7" s="34">
        <v>70.7</v>
      </c>
      <c r="R7" s="34">
        <v>70.7</v>
      </c>
      <c r="T7" s="34">
        <v>92.9</v>
      </c>
      <c r="U7" s="34">
        <v>88</v>
      </c>
      <c r="V7" s="34">
        <v>87.9</v>
      </c>
      <c r="W7" s="34"/>
      <c r="X7" s="34">
        <v>81.5</v>
      </c>
      <c r="Y7" s="34">
        <v>83.5</v>
      </c>
      <c r="Z7" s="34">
        <v>83.3</v>
      </c>
      <c r="AA7" s="34"/>
      <c r="AB7" s="34">
        <v>61.4</v>
      </c>
      <c r="AC7" s="34">
        <v>61.6</v>
      </c>
      <c r="AD7" s="34">
        <v>61.5</v>
      </c>
      <c r="AE7" s="34"/>
      <c r="AF7" s="34">
        <v>61.7</v>
      </c>
      <c r="AG7" s="34">
        <v>60.9</v>
      </c>
      <c r="AH7" s="34">
        <v>60.9</v>
      </c>
      <c r="AI7" s="34"/>
      <c r="AJ7" s="116">
        <v>70.5</v>
      </c>
      <c r="AK7" s="116">
        <v>69.2</v>
      </c>
      <c r="AL7" s="116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79.7</v>
      </c>
      <c r="F8" s="34">
        <v>75.7</v>
      </c>
      <c r="G8" s="34"/>
      <c r="H8" s="60">
        <v>105.43</v>
      </c>
      <c r="I8" s="60">
        <v>80.9</v>
      </c>
      <c r="J8" s="60">
        <v>75.7</v>
      </c>
      <c r="K8" s="34"/>
      <c r="L8" s="34">
        <v>83.8</v>
      </c>
      <c r="M8" s="34">
        <v>65</v>
      </c>
      <c r="N8" s="34">
        <v>58</v>
      </c>
      <c r="O8" s="34"/>
      <c r="P8" s="34">
        <v>83.5</v>
      </c>
      <c r="Q8" s="34">
        <v>71.5</v>
      </c>
      <c r="R8" s="34">
        <v>71.1</v>
      </c>
      <c r="T8" s="34">
        <v>109.8</v>
      </c>
      <c r="U8" s="34">
        <v>90.5</v>
      </c>
      <c r="V8" s="34">
        <v>88.8</v>
      </c>
      <c r="W8" s="34"/>
      <c r="X8" s="34">
        <v>93</v>
      </c>
      <c r="Y8" s="34">
        <v>84.5</v>
      </c>
      <c r="Z8" s="34">
        <v>84.1</v>
      </c>
      <c r="AA8" s="34"/>
      <c r="AB8" s="34">
        <v>72.4</v>
      </c>
      <c r="AC8" s="34">
        <v>62.8</v>
      </c>
      <c r="AD8" s="34">
        <v>62.3</v>
      </c>
      <c r="AE8" s="34"/>
      <c r="AF8" s="34">
        <v>73</v>
      </c>
      <c r="AG8" s="34">
        <v>63</v>
      </c>
      <c r="AH8" s="34">
        <v>61.5</v>
      </c>
      <c r="AI8" s="34"/>
      <c r="AJ8" s="116">
        <v>82.7</v>
      </c>
      <c r="AK8" s="116">
        <v>70.4</v>
      </c>
      <c r="AL8" s="116">
        <v>69.1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74</v>
      </c>
      <c r="F9" s="34">
        <v>76.3</v>
      </c>
      <c r="G9" s="34"/>
      <c r="H9" s="60">
        <v>79.05</v>
      </c>
      <c r="I9" s="60">
        <v>74.1</v>
      </c>
      <c r="J9" s="60">
        <v>76.2</v>
      </c>
      <c r="K9" s="34"/>
      <c r="L9" s="34">
        <v>60.6</v>
      </c>
      <c r="M9" s="34">
        <v>56.9</v>
      </c>
      <c r="N9" s="34">
        <v>58.5</v>
      </c>
      <c r="O9" s="34"/>
      <c r="P9" s="34">
        <v>72.3</v>
      </c>
      <c r="Q9" s="34">
        <v>69.3</v>
      </c>
      <c r="R9" s="34">
        <v>71.5</v>
      </c>
      <c r="T9" s="34">
        <v>88.3</v>
      </c>
      <c r="U9" s="34">
        <v>84.9</v>
      </c>
      <c r="V9" s="34">
        <v>89.2</v>
      </c>
      <c r="W9" s="34"/>
      <c r="X9" s="34">
        <v>103</v>
      </c>
      <c r="Y9" s="34">
        <v>82</v>
      </c>
      <c r="Z9" s="34">
        <v>84.7</v>
      </c>
      <c r="AA9" s="34"/>
      <c r="AB9" s="34">
        <v>67.3</v>
      </c>
      <c r="AC9" s="34">
        <v>62</v>
      </c>
      <c r="AD9" s="34">
        <v>62.6</v>
      </c>
      <c r="AE9" s="34"/>
      <c r="AF9" s="34">
        <v>63.8</v>
      </c>
      <c r="AG9" s="34">
        <v>60.8</v>
      </c>
      <c r="AH9" s="34">
        <v>61.9</v>
      </c>
      <c r="AI9" s="34"/>
      <c r="AJ9" s="116">
        <v>75.7</v>
      </c>
      <c r="AK9" s="116">
        <v>68.9</v>
      </c>
      <c r="AL9" s="116">
        <v>69.3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76.5</v>
      </c>
      <c r="F10" s="34">
        <v>76.9</v>
      </c>
      <c r="G10" s="34"/>
      <c r="H10" s="60">
        <v>73.92</v>
      </c>
      <c r="I10" s="60">
        <v>76.3</v>
      </c>
      <c r="J10" s="60">
        <v>76.8</v>
      </c>
      <c r="K10" s="34"/>
      <c r="L10" s="34">
        <v>64.4</v>
      </c>
      <c r="M10" s="34">
        <v>59.3</v>
      </c>
      <c r="N10" s="34">
        <v>59</v>
      </c>
      <c r="O10" s="34"/>
      <c r="P10" s="34">
        <v>70.6</v>
      </c>
      <c r="Q10" s="34">
        <v>71.2</v>
      </c>
      <c r="R10" s="34">
        <v>71.8</v>
      </c>
      <c r="T10" s="34">
        <v>81.7</v>
      </c>
      <c r="U10" s="34">
        <v>89.8</v>
      </c>
      <c r="V10" s="34">
        <v>89.2</v>
      </c>
      <c r="W10" s="34"/>
      <c r="X10" s="34">
        <v>86.4</v>
      </c>
      <c r="Y10" s="34">
        <v>86</v>
      </c>
      <c r="Z10" s="34">
        <v>85.3</v>
      </c>
      <c r="AA10" s="34"/>
      <c r="AB10" s="34">
        <v>58.4</v>
      </c>
      <c r="AC10" s="34">
        <v>63.1</v>
      </c>
      <c r="AD10" s="34">
        <v>62.8</v>
      </c>
      <c r="AE10" s="34"/>
      <c r="AF10" s="34">
        <v>67.7</v>
      </c>
      <c r="AG10" s="34">
        <v>62.1</v>
      </c>
      <c r="AH10" s="34">
        <v>62.3</v>
      </c>
      <c r="AI10" s="34"/>
      <c r="AJ10" s="116">
        <v>68.7</v>
      </c>
      <c r="AK10" s="116">
        <v>69.5</v>
      </c>
      <c r="AL10" s="116">
        <v>69.6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78.4</v>
      </c>
      <c r="F11" s="34">
        <v>77.4</v>
      </c>
      <c r="G11" s="34"/>
      <c r="H11" s="60">
        <v>76.36</v>
      </c>
      <c r="I11" s="60">
        <v>77.7</v>
      </c>
      <c r="J11" s="60">
        <v>77.4</v>
      </c>
      <c r="K11" s="34"/>
      <c r="L11" s="34">
        <v>68.5</v>
      </c>
      <c r="M11" s="34">
        <v>60.3</v>
      </c>
      <c r="N11" s="34">
        <v>59.5</v>
      </c>
      <c r="O11" s="34"/>
      <c r="P11" s="34">
        <v>69</v>
      </c>
      <c r="Q11" s="34">
        <v>73</v>
      </c>
      <c r="R11" s="34">
        <v>72.2</v>
      </c>
      <c r="T11" s="34">
        <v>79.7</v>
      </c>
      <c r="U11" s="34">
        <v>87.7</v>
      </c>
      <c r="V11" s="34">
        <v>88.8</v>
      </c>
      <c r="W11" s="34"/>
      <c r="X11" s="34">
        <v>79.7</v>
      </c>
      <c r="Y11" s="34">
        <v>85.1</v>
      </c>
      <c r="Z11" s="34">
        <v>85.7</v>
      </c>
      <c r="AA11" s="34"/>
      <c r="AB11" s="34">
        <v>59.6</v>
      </c>
      <c r="AC11" s="34">
        <v>62.9</v>
      </c>
      <c r="AD11" s="34">
        <v>63</v>
      </c>
      <c r="AE11" s="34"/>
      <c r="AF11" s="34">
        <v>59.8</v>
      </c>
      <c r="AG11" s="34">
        <v>62.9</v>
      </c>
      <c r="AH11" s="34">
        <v>62.8</v>
      </c>
      <c r="AI11" s="34"/>
      <c r="AJ11" s="116">
        <v>67.4</v>
      </c>
      <c r="AK11" s="116">
        <v>70</v>
      </c>
      <c r="AL11" s="116">
        <v>69.9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76.3</v>
      </c>
      <c r="F12" s="34">
        <v>77.8</v>
      </c>
      <c r="G12" s="34"/>
      <c r="H12" s="60">
        <v>71.67</v>
      </c>
      <c r="I12" s="60">
        <v>78.5</v>
      </c>
      <c r="J12" s="60">
        <v>78</v>
      </c>
      <c r="K12" s="34"/>
      <c r="L12" s="34">
        <v>62</v>
      </c>
      <c r="M12" s="34">
        <v>59.6</v>
      </c>
      <c r="N12" s="34">
        <v>59.9</v>
      </c>
      <c r="O12" s="34"/>
      <c r="P12" s="34">
        <v>67.9</v>
      </c>
      <c r="Q12" s="34">
        <v>72.2</v>
      </c>
      <c r="R12" s="34">
        <v>72.8</v>
      </c>
      <c r="T12" s="34">
        <v>80.8</v>
      </c>
      <c r="U12" s="34">
        <v>87.6</v>
      </c>
      <c r="V12" s="34">
        <v>88.2</v>
      </c>
      <c r="W12" s="34"/>
      <c r="X12" s="34">
        <v>80.8</v>
      </c>
      <c r="Y12" s="34">
        <v>85.6</v>
      </c>
      <c r="Z12" s="34">
        <v>86.1</v>
      </c>
      <c r="AA12" s="34"/>
      <c r="AB12" s="34">
        <v>61.8</v>
      </c>
      <c r="AC12" s="34">
        <v>62.7</v>
      </c>
      <c r="AD12" s="34">
        <v>63.4</v>
      </c>
      <c r="AE12" s="34"/>
      <c r="AF12" s="34">
        <v>59.5</v>
      </c>
      <c r="AG12" s="34">
        <v>63.1</v>
      </c>
      <c r="AH12" s="34">
        <v>63.5</v>
      </c>
      <c r="AI12" s="34"/>
      <c r="AJ12" s="116">
        <v>65.9</v>
      </c>
      <c r="AK12" s="116">
        <v>70.2</v>
      </c>
      <c r="AL12" s="116">
        <v>70.3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78.6</v>
      </c>
      <c r="F13" s="34">
        <v>78.1</v>
      </c>
      <c r="G13" s="34"/>
      <c r="H13" s="60">
        <v>72.6</v>
      </c>
      <c r="I13" s="60">
        <v>78.6</v>
      </c>
      <c r="J13" s="60">
        <v>78.4</v>
      </c>
      <c r="K13" s="34"/>
      <c r="L13" s="34">
        <v>60.6</v>
      </c>
      <c r="M13" s="34">
        <v>59.7</v>
      </c>
      <c r="N13" s="34">
        <v>60.3</v>
      </c>
      <c r="O13" s="34"/>
      <c r="P13" s="34">
        <v>70.5</v>
      </c>
      <c r="Q13" s="34">
        <v>73.9</v>
      </c>
      <c r="R13" s="34">
        <v>73.3</v>
      </c>
      <c r="T13" s="34">
        <v>82.5</v>
      </c>
      <c r="U13" s="34">
        <v>88.4</v>
      </c>
      <c r="V13" s="34">
        <v>87.5</v>
      </c>
      <c r="W13" s="34"/>
      <c r="X13" s="34">
        <v>82.9</v>
      </c>
      <c r="Y13" s="34">
        <v>87.2</v>
      </c>
      <c r="Z13" s="34">
        <v>86.5</v>
      </c>
      <c r="AA13" s="34"/>
      <c r="AB13" s="34">
        <v>64.3</v>
      </c>
      <c r="AC13" s="34">
        <v>64.4</v>
      </c>
      <c r="AD13" s="34">
        <v>63.9</v>
      </c>
      <c r="AE13" s="34"/>
      <c r="AF13" s="34">
        <v>61.5</v>
      </c>
      <c r="AG13" s="34">
        <v>64.7</v>
      </c>
      <c r="AH13" s="34">
        <v>64.3</v>
      </c>
      <c r="AI13" s="34"/>
      <c r="AJ13" s="116">
        <v>67.6</v>
      </c>
      <c r="AK13" s="116">
        <v>71</v>
      </c>
      <c r="AL13" s="116">
        <v>70.7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79</v>
      </c>
      <c r="F14" s="34">
        <v>78.4</v>
      </c>
      <c r="G14" s="34"/>
      <c r="H14" s="60">
        <v>79.47</v>
      </c>
      <c r="I14" s="60">
        <v>78.9</v>
      </c>
      <c r="J14" s="60">
        <v>78.5</v>
      </c>
      <c r="K14" s="34"/>
      <c r="L14" s="34">
        <v>71.7</v>
      </c>
      <c r="M14" s="34">
        <v>62.6</v>
      </c>
      <c r="N14" s="34">
        <v>60.7</v>
      </c>
      <c r="O14" s="34"/>
      <c r="P14" s="34">
        <v>78.7</v>
      </c>
      <c r="Q14" s="34">
        <v>75.6</v>
      </c>
      <c r="R14" s="34">
        <v>73.8</v>
      </c>
      <c r="T14" s="34">
        <v>85.1</v>
      </c>
      <c r="U14" s="34">
        <v>86.8</v>
      </c>
      <c r="V14" s="34">
        <v>86.8</v>
      </c>
      <c r="W14" s="34"/>
      <c r="X14" s="34">
        <v>88.4</v>
      </c>
      <c r="Y14" s="34">
        <v>88.8</v>
      </c>
      <c r="Z14" s="34">
        <v>86.8</v>
      </c>
      <c r="AA14" s="34"/>
      <c r="AB14" s="34">
        <v>72.2</v>
      </c>
      <c r="AC14" s="34">
        <v>65.8</v>
      </c>
      <c r="AD14" s="34">
        <v>64.5</v>
      </c>
      <c r="AE14" s="34"/>
      <c r="AF14" s="34">
        <v>67.8</v>
      </c>
      <c r="AG14" s="34">
        <v>65.9</v>
      </c>
      <c r="AH14" s="34">
        <v>65.1</v>
      </c>
      <c r="AI14" s="34"/>
      <c r="AJ14" s="116">
        <v>72.2</v>
      </c>
      <c r="AK14" s="116">
        <v>71</v>
      </c>
      <c r="AL14" s="116">
        <v>71.1</v>
      </c>
      <c r="AM14" s="59" t="s">
        <v>123</v>
      </c>
    </row>
    <row r="15" spans="1:41" s="4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78.3</v>
      </c>
      <c r="F15" s="39">
        <v>78.7</v>
      </c>
      <c r="G15" s="39">
        <v>7.25014442518777</v>
      </c>
      <c r="H15" s="61">
        <v>74.26</v>
      </c>
      <c r="I15" s="61">
        <v>78.7</v>
      </c>
      <c r="J15" s="61">
        <v>78.5</v>
      </c>
      <c r="K15" s="39">
        <v>8.144796380090485</v>
      </c>
      <c r="L15" s="39">
        <v>47.8</v>
      </c>
      <c r="M15" s="39">
        <v>61.3</v>
      </c>
      <c r="N15" s="39">
        <v>61</v>
      </c>
      <c r="O15" s="39">
        <v>7.9</v>
      </c>
      <c r="P15" s="39">
        <v>71</v>
      </c>
      <c r="Q15" s="39">
        <v>74.1</v>
      </c>
      <c r="R15" s="39">
        <v>74.2</v>
      </c>
      <c r="S15" s="39">
        <v>10.9</v>
      </c>
      <c r="T15" s="39">
        <v>94</v>
      </c>
      <c r="U15" s="39">
        <v>92.4</v>
      </c>
      <c r="V15" s="39">
        <v>86.2</v>
      </c>
      <c r="W15" s="39">
        <v>8.9</v>
      </c>
      <c r="X15" s="39">
        <v>81.8</v>
      </c>
      <c r="Y15" s="39">
        <v>87.1</v>
      </c>
      <c r="Z15" s="39">
        <v>87.2</v>
      </c>
      <c r="AA15" s="39">
        <v>11.9</v>
      </c>
      <c r="AB15" s="39">
        <v>57.8</v>
      </c>
      <c r="AC15" s="39">
        <v>64.9</v>
      </c>
      <c r="AD15" s="39">
        <v>65</v>
      </c>
      <c r="AE15" s="39">
        <v>13.2</v>
      </c>
      <c r="AF15" s="39">
        <v>61.9</v>
      </c>
      <c r="AG15" s="39">
        <v>65.5</v>
      </c>
      <c r="AH15" s="39">
        <v>65.7</v>
      </c>
      <c r="AI15" s="115">
        <v>9.1</v>
      </c>
      <c r="AJ15" s="115">
        <v>67.4</v>
      </c>
      <c r="AK15" s="115">
        <v>71.6</v>
      </c>
      <c r="AL15" s="115">
        <v>71.5</v>
      </c>
      <c r="AM15" s="58" t="s">
        <v>125</v>
      </c>
      <c r="AN15" s="38"/>
      <c r="AO15" s="38"/>
    </row>
    <row r="16" spans="1:253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78.6</v>
      </c>
      <c r="F16" s="34">
        <v>78.9</v>
      </c>
      <c r="G16" s="68">
        <v>5.968688845401168</v>
      </c>
      <c r="H16" s="60">
        <v>75.81</v>
      </c>
      <c r="I16" s="60">
        <v>76.7</v>
      </c>
      <c r="J16" s="60">
        <v>78.5</v>
      </c>
      <c r="K16" s="68">
        <v>10.722100656455138</v>
      </c>
      <c r="L16" s="34">
        <v>50.6</v>
      </c>
      <c r="M16" s="34">
        <v>60.7</v>
      </c>
      <c r="N16" s="34">
        <v>61.5</v>
      </c>
      <c r="O16" s="34">
        <v>6.6</v>
      </c>
      <c r="P16" s="34">
        <v>72.4</v>
      </c>
      <c r="Q16" s="34">
        <v>74.2</v>
      </c>
      <c r="R16" s="34">
        <v>74.6</v>
      </c>
      <c r="S16" s="34">
        <v>-0.6</v>
      </c>
      <c r="T16" s="34">
        <v>84.4</v>
      </c>
      <c r="U16" s="34">
        <v>84.9</v>
      </c>
      <c r="V16" s="34">
        <v>85.6</v>
      </c>
      <c r="W16" s="34">
        <v>7.5</v>
      </c>
      <c r="X16" s="34">
        <v>83.5</v>
      </c>
      <c r="Y16" s="34">
        <v>87.4</v>
      </c>
      <c r="Z16" s="34">
        <v>87.4</v>
      </c>
      <c r="AA16" s="34">
        <v>12</v>
      </c>
      <c r="AB16" s="34">
        <v>62.6</v>
      </c>
      <c r="AC16" s="34">
        <v>65.4</v>
      </c>
      <c r="AD16" s="34">
        <v>65.4</v>
      </c>
      <c r="AE16" s="34">
        <v>13.3</v>
      </c>
      <c r="AF16" s="34">
        <v>63.2</v>
      </c>
      <c r="AG16" s="34">
        <v>66.4</v>
      </c>
      <c r="AH16" s="34">
        <v>66.1</v>
      </c>
      <c r="AI16" s="116">
        <v>7.3</v>
      </c>
      <c r="AJ16" s="116">
        <v>67.9</v>
      </c>
      <c r="AK16" s="116">
        <v>69.8</v>
      </c>
      <c r="AL16" s="116">
        <v>71.8</v>
      </c>
      <c r="AM16" s="59" t="s">
        <v>102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79.7</v>
      </c>
      <c r="F17" s="34">
        <v>79.2</v>
      </c>
      <c r="G17" s="68">
        <v>6.249145357582398</v>
      </c>
      <c r="H17" s="60">
        <v>77.7</v>
      </c>
      <c r="I17" s="60">
        <v>78.7</v>
      </c>
      <c r="J17" s="60">
        <v>78.6</v>
      </c>
      <c r="K17" s="68">
        <v>8.219178082191773</v>
      </c>
      <c r="L17" s="34">
        <v>55.3</v>
      </c>
      <c r="M17" s="34">
        <v>61.9</v>
      </c>
      <c r="N17" s="34">
        <v>62.2</v>
      </c>
      <c r="O17" s="34">
        <v>8.2</v>
      </c>
      <c r="P17" s="34">
        <v>75.2</v>
      </c>
      <c r="Q17" s="34">
        <v>75.4</v>
      </c>
      <c r="R17" s="34">
        <v>74.9</v>
      </c>
      <c r="S17" s="34">
        <v>0.9</v>
      </c>
      <c r="T17" s="34">
        <v>86.3</v>
      </c>
      <c r="U17" s="34">
        <v>84.7</v>
      </c>
      <c r="V17" s="34">
        <v>85</v>
      </c>
      <c r="W17" s="34">
        <v>12.8</v>
      </c>
      <c r="X17" s="34">
        <v>84.8</v>
      </c>
      <c r="Y17" s="34">
        <v>87.7</v>
      </c>
      <c r="Z17" s="34">
        <v>87.6</v>
      </c>
      <c r="AA17" s="34">
        <v>9.9</v>
      </c>
      <c r="AB17" s="34">
        <v>64.2</v>
      </c>
      <c r="AC17" s="34">
        <v>65.6</v>
      </c>
      <c r="AD17" s="34">
        <v>65.8</v>
      </c>
      <c r="AE17" s="34">
        <v>10</v>
      </c>
      <c r="AF17" s="34">
        <v>63.1</v>
      </c>
      <c r="AG17" s="34">
        <v>66.5</v>
      </c>
      <c r="AH17" s="34">
        <v>66.5</v>
      </c>
      <c r="AI17" s="116">
        <v>6.9</v>
      </c>
      <c r="AJ17" s="116">
        <v>70.9</v>
      </c>
      <c r="AK17" s="116">
        <v>72.5</v>
      </c>
      <c r="AL17" s="116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78.6</v>
      </c>
      <c r="F18" s="34">
        <v>79.5</v>
      </c>
      <c r="G18" s="68">
        <v>6.542583192329386</v>
      </c>
      <c r="H18" s="60">
        <v>75.56</v>
      </c>
      <c r="I18" s="60">
        <v>79</v>
      </c>
      <c r="J18" s="60">
        <v>78.8</v>
      </c>
      <c r="K18" s="68">
        <v>11.13490364025695</v>
      </c>
      <c r="L18" s="34">
        <v>51.9</v>
      </c>
      <c r="M18" s="34">
        <v>62.7</v>
      </c>
      <c r="N18" s="34">
        <v>63.1</v>
      </c>
      <c r="O18" s="34">
        <v>7.3</v>
      </c>
      <c r="P18" s="34">
        <v>72.4</v>
      </c>
      <c r="Q18" s="34">
        <v>75</v>
      </c>
      <c r="R18" s="34">
        <v>75.4</v>
      </c>
      <c r="S18" s="34">
        <v>-2.6</v>
      </c>
      <c r="T18" s="34">
        <v>84.8</v>
      </c>
      <c r="U18" s="34">
        <v>84</v>
      </c>
      <c r="V18" s="34">
        <v>84.5</v>
      </c>
      <c r="W18" s="34">
        <v>6.6</v>
      </c>
      <c r="X18" s="34">
        <v>85.2</v>
      </c>
      <c r="Y18" s="34">
        <v>87.7</v>
      </c>
      <c r="Z18" s="34">
        <v>87.8</v>
      </c>
      <c r="AA18" s="34">
        <v>11.2</v>
      </c>
      <c r="AB18" s="34">
        <v>65.4</v>
      </c>
      <c r="AC18" s="34">
        <v>66.4</v>
      </c>
      <c r="AD18" s="34">
        <v>66.3</v>
      </c>
      <c r="AE18" s="34">
        <v>11.6</v>
      </c>
      <c r="AF18" s="34">
        <v>64.7</v>
      </c>
      <c r="AG18" s="34">
        <v>66.7</v>
      </c>
      <c r="AH18" s="34">
        <v>66.9</v>
      </c>
      <c r="AI18" s="116">
        <v>6.4</v>
      </c>
      <c r="AJ18" s="116">
        <v>70.4</v>
      </c>
      <c r="AK18" s="116">
        <v>72</v>
      </c>
      <c r="AL18" s="116">
        <v>72.4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80.2</v>
      </c>
      <c r="F19" s="34">
        <v>79.7</v>
      </c>
      <c r="G19" s="68">
        <v>8.85687608376684</v>
      </c>
      <c r="H19" s="60">
        <v>81.61</v>
      </c>
      <c r="I19" s="60">
        <v>79.3</v>
      </c>
      <c r="J19" s="60">
        <v>79.2</v>
      </c>
      <c r="K19" s="68">
        <v>21.689059500959686</v>
      </c>
      <c r="L19" s="34">
        <v>63.4</v>
      </c>
      <c r="M19" s="34">
        <v>64.4</v>
      </c>
      <c r="N19" s="34">
        <v>63.9</v>
      </c>
      <c r="O19" s="34">
        <v>7.5</v>
      </c>
      <c r="P19" s="34">
        <v>77.7</v>
      </c>
      <c r="Q19" s="34">
        <v>76</v>
      </c>
      <c r="R19" s="34">
        <v>75.8</v>
      </c>
      <c r="S19" s="34">
        <v>-2.4</v>
      </c>
      <c r="T19" s="34">
        <v>90.7</v>
      </c>
      <c r="U19" s="34">
        <v>86.1</v>
      </c>
      <c r="V19" s="34">
        <v>84.1</v>
      </c>
      <c r="W19" s="34">
        <v>5.6</v>
      </c>
      <c r="X19" s="34">
        <v>86.1</v>
      </c>
      <c r="Y19" s="34">
        <v>88.2</v>
      </c>
      <c r="Z19" s="34">
        <v>88</v>
      </c>
      <c r="AA19" s="34">
        <v>9.7</v>
      </c>
      <c r="AB19" s="34">
        <v>67.4</v>
      </c>
      <c r="AC19" s="34">
        <v>67.5</v>
      </c>
      <c r="AD19" s="34">
        <v>67.1</v>
      </c>
      <c r="AE19" s="34">
        <v>10.9</v>
      </c>
      <c r="AF19" s="34">
        <v>68.4</v>
      </c>
      <c r="AG19" s="34">
        <v>67.5</v>
      </c>
      <c r="AH19" s="34">
        <v>67.3</v>
      </c>
      <c r="AI19" s="116">
        <v>6.1</v>
      </c>
      <c r="AJ19" s="116">
        <v>74.7</v>
      </c>
      <c r="AK19" s="116">
        <v>72.7</v>
      </c>
      <c r="AL19" s="116">
        <v>72.6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80.8</v>
      </c>
      <c r="F20" s="34">
        <v>80</v>
      </c>
      <c r="G20" s="68">
        <v>-1.0054064308071728</v>
      </c>
      <c r="H20" s="60">
        <v>104.37</v>
      </c>
      <c r="I20" s="60">
        <v>85.2</v>
      </c>
      <c r="J20" s="60">
        <v>79.6</v>
      </c>
      <c r="K20" s="68">
        <v>-0.4773269689737369</v>
      </c>
      <c r="L20" s="34">
        <v>83.4</v>
      </c>
      <c r="M20" s="34">
        <v>70.3</v>
      </c>
      <c r="N20" s="34">
        <v>64.7</v>
      </c>
      <c r="O20" s="34">
        <v>6.5</v>
      </c>
      <c r="P20" s="34">
        <v>88.9</v>
      </c>
      <c r="Q20" s="34">
        <v>76.1</v>
      </c>
      <c r="R20" s="34">
        <v>76</v>
      </c>
      <c r="S20" s="34">
        <v>-8.5</v>
      </c>
      <c r="T20" s="34">
        <v>100.5</v>
      </c>
      <c r="U20" s="34">
        <v>82.6</v>
      </c>
      <c r="V20" s="34">
        <v>83.7</v>
      </c>
      <c r="W20" s="34">
        <v>4.3</v>
      </c>
      <c r="X20" s="34">
        <v>97</v>
      </c>
      <c r="Y20" s="34">
        <v>88</v>
      </c>
      <c r="Z20" s="34">
        <v>88.2</v>
      </c>
      <c r="AA20" s="34">
        <v>7.7</v>
      </c>
      <c r="AB20" s="34">
        <v>78</v>
      </c>
      <c r="AC20" s="34">
        <v>67.6</v>
      </c>
      <c r="AD20" s="34">
        <v>68.2</v>
      </c>
      <c r="AE20" s="34">
        <v>7.9</v>
      </c>
      <c r="AF20" s="34">
        <v>78.8</v>
      </c>
      <c r="AG20" s="34">
        <v>68</v>
      </c>
      <c r="AH20" s="34">
        <v>67.8</v>
      </c>
      <c r="AI20" s="116">
        <v>1.8</v>
      </c>
      <c r="AJ20" s="116">
        <v>84.2</v>
      </c>
      <c r="AK20" s="116">
        <v>73</v>
      </c>
      <c r="AL20" s="116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79.2</v>
      </c>
      <c r="F21" s="34">
        <v>80.2</v>
      </c>
      <c r="G21" s="68">
        <v>9.120809614168259</v>
      </c>
      <c r="H21" s="60">
        <v>86.26</v>
      </c>
      <c r="I21" s="60">
        <v>79.5</v>
      </c>
      <c r="J21" s="60">
        <v>80</v>
      </c>
      <c r="K21" s="68">
        <v>15.841584158415845</v>
      </c>
      <c r="L21" s="34">
        <v>70.2</v>
      </c>
      <c r="M21" s="34">
        <v>65.2</v>
      </c>
      <c r="N21" s="34">
        <v>65.4</v>
      </c>
      <c r="O21" s="34">
        <v>8.7</v>
      </c>
      <c r="P21" s="34">
        <v>78.6</v>
      </c>
      <c r="Q21" s="34">
        <v>75.2</v>
      </c>
      <c r="R21" s="34">
        <v>76.3</v>
      </c>
      <c r="S21" s="34">
        <v>-2</v>
      </c>
      <c r="T21" s="34">
        <v>86.5</v>
      </c>
      <c r="U21" s="34">
        <v>83.3</v>
      </c>
      <c r="V21" s="34">
        <v>83.4</v>
      </c>
      <c r="W21" s="34">
        <v>5.9</v>
      </c>
      <c r="X21" s="34">
        <v>109.1</v>
      </c>
      <c r="Y21" s="34">
        <v>86.8</v>
      </c>
      <c r="Z21" s="34">
        <v>88.5</v>
      </c>
      <c r="AA21" s="34">
        <v>11.7</v>
      </c>
      <c r="AB21" s="34">
        <v>75.2</v>
      </c>
      <c r="AC21" s="34">
        <v>69.3</v>
      </c>
      <c r="AD21" s="34">
        <v>69.5</v>
      </c>
      <c r="AE21" s="34">
        <v>11.5</v>
      </c>
      <c r="AF21" s="34">
        <v>71.1</v>
      </c>
      <c r="AG21" s="34">
        <v>67.8</v>
      </c>
      <c r="AH21" s="34">
        <v>68.2</v>
      </c>
      <c r="AI21" s="116">
        <v>7.4</v>
      </c>
      <c r="AJ21" s="116">
        <v>81.3</v>
      </c>
      <c r="AK21" s="116">
        <v>72.9</v>
      </c>
      <c r="AL21" s="116">
        <v>73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</v>
      </c>
      <c r="D22" s="34">
        <v>80.7</v>
      </c>
      <c r="E22" s="34">
        <v>81.3</v>
      </c>
      <c r="F22" s="34">
        <v>80.5</v>
      </c>
      <c r="G22" s="68">
        <v>8.95562770562771</v>
      </c>
      <c r="H22" s="60">
        <v>80.54</v>
      </c>
      <c r="I22" s="60">
        <v>80.3</v>
      </c>
      <c r="J22" s="60">
        <v>80.5</v>
      </c>
      <c r="K22" s="68">
        <v>17.857142857142854</v>
      </c>
      <c r="L22" s="34">
        <v>75.9</v>
      </c>
      <c r="M22" s="34">
        <v>65.9</v>
      </c>
      <c r="N22" s="34">
        <v>66.1</v>
      </c>
      <c r="O22" s="34">
        <v>7.6</v>
      </c>
      <c r="P22" s="34">
        <v>76</v>
      </c>
      <c r="Q22" s="34">
        <v>76.6</v>
      </c>
      <c r="R22" s="34">
        <v>76.7</v>
      </c>
      <c r="S22" s="34">
        <v>-7.8</v>
      </c>
      <c r="T22" s="34">
        <v>75.3</v>
      </c>
      <c r="U22" s="34">
        <v>82.8</v>
      </c>
      <c r="V22" s="34">
        <v>83.2</v>
      </c>
      <c r="W22" s="34">
        <v>4.1</v>
      </c>
      <c r="X22" s="34">
        <v>90</v>
      </c>
      <c r="Y22" s="34">
        <v>89.6</v>
      </c>
      <c r="Z22" s="34">
        <v>88.8</v>
      </c>
      <c r="AA22" s="34">
        <v>13.2</v>
      </c>
      <c r="AB22" s="34">
        <v>66.1</v>
      </c>
      <c r="AC22" s="34">
        <v>71.6</v>
      </c>
      <c r="AD22" s="34">
        <v>71</v>
      </c>
      <c r="AE22" s="34">
        <v>11.1</v>
      </c>
      <c r="AF22" s="34">
        <v>75.2</v>
      </c>
      <c r="AG22" s="34">
        <v>69</v>
      </c>
      <c r="AH22" s="34">
        <v>68.8</v>
      </c>
      <c r="AI22" s="116">
        <v>6.6</v>
      </c>
      <c r="AJ22" s="116">
        <v>73.3</v>
      </c>
      <c r="AK22" s="116">
        <v>73.4</v>
      </c>
      <c r="AL22" s="116">
        <v>73.4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79.6</v>
      </c>
      <c r="F23" s="34">
        <v>80.9</v>
      </c>
      <c r="G23" s="68">
        <v>-1.1000523834468352</v>
      </c>
      <c r="H23" s="60">
        <v>75.52</v>
      </c>
      <c r="I23" s="60">
        <v>80.9</v>
      </c>
      <c r="J23" s="60">
        <v>81</v>
      </c>
      <c r="K23" s="68">
        <v>1.167883211678828</v>
      </c>
      <c r="L23" s="34">
        <v>69.3</v>
      </c>
      <c r="M23" s="34">
        <v>66.1</v>
      </c>
      <c r="N23" s="34">
        <v>66.7</v>
      </c>
      <c r="O23" s="34">
        <v>5.2</v>
      </c>
      <c r="P23" s="34">
        <v>72.6</v>
      </c>
      <c r="Q23" s="34">
        <v>76.8</v>
      </c>
      <c r="R23" s="34">
        <v>77.2</v>
      </c>
      <c r="S23" s="34">
        <v>-5.1</v>
      </c>
      <c r="T23" s="34">
        <v>75.6</v>
      </c>
      <c r="U23" s="34">
        <v>83.1</v>
      </c>
      <c r="V23" s="34">
        <v>83.2</v>
      </c>
      <c r="W23" s="34">
        <v>3.5</v>
      </c>
      <c r="X23" s="34">
        <v>82.4</v>
      </c>
      <c r="Y23" s="34">
        <v>88</v>
      </c>
      <c r="Z23" s="34">
        <v>89.2</v>
      </c>
      <c r="AA23" s="34">
        <v>14.9</v>
      </c>
      <c r="AB23" s="34">
        <v>68.5</v>
      </c>
      <c r="AC23" s="34">
        <v>72.3</v>
      </c>
      <c r="AD23" s="34">
        <v>72.3</v>
      </c>
      <c r="AE23" s="34">
        <v>8.2</v>
      </c>
      <c r="AF23" s="34">
        <v>64.6</v>
      </c>
      <c r="AG23" s="34">
        <v>68</v>
      </c>
      <c r="AH23" s="34">
        <v>69.4</v>
      </c>
      <c r="AI23" s="116">
        <v>2.5</v>
      </c>
      <c r="AJ23" s="116">
        <v>69.1</v>
      </c>
      <c r="AK23" s="116">
        <v>73.7</v>
      </c>
      <c r="AL23" s="116">
        <v>73.9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81.6</v>
      </c>
      <c r="F24" s="34">
        <v>81.4</v>
      </c>
      <c r="G24" s="68">
        <v>7.241523650062784</v>
      </c>
      <c r="H24" s="60">
        <v>76.86</v>
      </c>
      <c r="I24" s="60">
        <v>82.3</v>
      </c>
      <c r="J24" s="60">
        <v>81.5</v>
      </c>
      <c r="K24" s="68">
        <v>14.193548387096769</v>
      </c>
      <c r="L24" s="34">
        <v>70.8</v>
      </c>
      <c r="M24" s="34">
        <v>66.5</v>
      </c>
      <c r="N24" s="34">
        <v>67.4</v>
      </c>
      <c r="O24" s="34">
        <v>8.4</v>
      </c>
      <c r="P24" s="34">
        <v>73.6</v>
      </c>
      <c r="Q24" s="34">
        <v>78.3</v>
      </c>
      <c r="R24" s="34">
        <v>77.9</v>
      </c>
      <c r="S24" s="34">
        <v>-4.6</v>
      </c>
      <c r="T24" s="34">
        <v>77.1</v>
      </c>
      <c r="U24" s="34">
        <v>83.6</v>
      </c>
      <c r="V24" s="34">
        <v>83.3</v>
      </c>
      <c r="W24" s="34">
        <v>6.4</v>
      </c>
      <c r="X24" s="34">
        <v>86</v>
      </c>
      <c r="Y24" s="34">
        <v>91.1</v>
      </c>
      <c r="Z24" s="34">
        <v>89.7</v>
      </c>
      <c r="AA24" s="34">
        <v>16.5</v>
      </c>
      <c r="AB24" s="34">
        <v>72</v>
      </c>
      <c r="AC24" s="34">
        <v>73.1</v>
      </c>
      <c r="AD24" s="34">
        <v>73.3</v>
      </c>
      <c r="AE24" s="34">
        <v>12.1</v>
      </c>
      <c r="AF24" s="34">
        <v>66.7</v>
      </c>
      <c r="AG24" s="34">
        <v>70.6</v>
      </c>
      <c r="AH24" s="34">
        <v>70.1</v>
      </c>
      <c r="AI24" s="116">
        <v>8.2</v>
      </c>
      <c r="AJ24" s="116">
        <v>71.3</v>
      </c>
      <c r="AK24" s="116">
        <v>74.8</v>
      </c>
      <c r="AL24" s="116">
        <v>74.5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5.8</v>
      </c>
      <c r="D25" s="34">
        <v>78.5</v>
      </c>
      <c r="E25" s="34">
        <v>83.2</v>
      </c>
      <c r="F25" s="34">
        <v>81.8</v>
      </c>
      <c r="G25" s="68">
        <v>6.997245179063379</v>
      </c>
      <c r="H25" s="60">
        <v>77.68</v>
      </c>
      <c r="I25" s="60">
        <v>81.8</v>
      </c>
      <c r="J25" s="60">
        <v>81.9</v>
      </c>
      <c r="K25" s="68">
        <v>22.11221122112211</v>
      </c>
      <c r="L25" s="34">
        <v>74</v>
      </c>
      <c r="M25" s="34">
        <v>69.3</v>
      </c>
      <c r="N25" s="34">
        <v>68</v>
      </c>
      <c r="O25" s="34">
        <v>7.5</v>
      </c>
      <c r="P25" s="34">
        <v>75.8</v>
      </c>
      <c r="Q25" s="34">
        <v>79.6</v>
      </c>
      <c r="R25" s="34">
        <v>78.5</v>
      </c>
      <c r="S25" s="34">
        <v>-5.4</v>
      </c>
      <c r="T25" s="34">
        <v>78</v>
      </c>
      <c r="U25" s="34">
        <v>83.8</v>
      </c>
      <c r="V25" s="34">
        <v>83.5</v>
      </c>
      <c r="W25" s="34">
        <v>3.5</v>
      </c>
      <c r="X25" s="34">
        <v>85.8</v>
      </c>
      <c r="Y25" s="34">
        <v>90.3</v>
      </c>
      <c r="Z25" s="34">
        <v>90</v>
      </c>
      <c r="AA25" s="34">
        <v>15.4</v>
      </c>
      <c r="AB25" s="34">
        <v>74.2</v>
      </c>
      <c r="AC25" s="34">
        <v>74.4</v>
      </c>
      <c r="AD25" s="34">
        <v>74.1</v>
      </c>
      <c r="AE25" s="34">
        <v>9.1</v>
      </c>
      <c r="AF25" s="34">
        <v>67</v>
      </c>
      <c r="AG25" s="34">
        <v>70.6</v>
      </c>
      <c r="AH25" s="34">
        <v>70.7</v>
      </c>
      <c r="AI25" s="116">
        <v>7.1</v>
      </c>
      <c r="AJ25" s="116">
        <v>72.4</v>
      </c>
      <c r="AK25" s="116">
        <v>75.2</v>
      </c>
      <c r="AL25" s="116">
        <v>75.1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80.2</v>
      </c>
      <c r="F26" s="34">
        <v>82.1</v>
      </c>
      <c r="G26" s="68">
        <v>-0.5662514156285426</v>
      </c>
      <c r="H26" s="60">
        <v>79.02</v>
      </c>
      <c r="I26" s="60">
        <v>81.4</v>
      </c>
      <c r="J26" s="60">
        <v>82.3</v>
      </c>
      <c r="K26" s="68">
        <v>3.3472803347280213</v>
      </c>
      <c r="L26" s="34">
        <v>74.1</v>
      </c>
      <c r="M26" s="34">
        <v>69.4</v>
      </c>
      <c r="N26" s="34">
        <v>68.5</v>
      </c>
      <c r="O26" s="34">
        <v>4.4</v>
      </c>
      <c r="P26" s="34">
        <v>82.2</v>
      </c>
      <c r="Q26" s="34">
        <v>79</v>
      </c>
      <c r="R26" s="34">
        <v>79</v>
      </c>
      <c r="S26" s="34">
        <v>-4.3</v>
      </c>
      <c r="T26" s="34">
        <v>81.4</v>
      </c>
      <c r="U26" s="34">
        <v>83</v>
      </c>
      <c r="V26" s="34">
        <v>83.6</v>
      </c>
      <c r="W26" s="34">
        <v>1.6</v>
      </c>
      <c r="X26" s="34">
        <v>89.8</v>
      </c>
      <c r="Y26" s="34">
        <v>90.3</v>
      </c>
      <c r="Z26" s="34">
        <v>90.3</v>
      </c>
      <c r="AA26" s="34">
        <v>13.1</v>
      </c>
      <c r="AB26" s="34">
        <v>81.6</v>
      </c>
      <c r="AC26" s="34">
        <v>74.4</v>
      </c>
      <c r="AD26" s="34">
        <v>74.8</v>
      </c>
      <c r="AE26" s="34">
        <v>7.8</v>
      </c>
      <c r="AF26" s="34">
        <v>73.1</v>
      </c>
      <c r="AG26" s="34">
        <v>71.1</v>
      </c>
      <c r="AH26" s="34">
        <v>71.2</v>
      </c>
      <c r="AI26" s="116">
        <v>4.5</v>
      </c>
      <c r="AJ26" s="116">
        <v>75.5</v>
      </c>
      <c r="AK26" s="116">
        <v>75.3</v>
      </c>
      <c r="AL26" s="116">
        <v>75.5</v>
      </c>
      <c r="AM26" s="59" t="s">
        <v>123</v>
      </c>
    </row>
    <row r="27" spans="1:41" s="4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83.8</v>
      </c>
      <c r="F27" s="39">
        <v>82.3</v>
      </c>
      <c r="G27" s="39">
        <v>10.705628871532436</v>
      </c>
      <c r="H27" s="61">
        <v>82.21</v>
      </c>
      <c r="I27" s="61">
        <v>83.4</v>
      </c>
      <c r="J27" s="61">
        <v>82.5</v>
      </c>
      <c r="K27" s="39">
        <v>19.246861924686197</v>
      </c>
      <c r="L27" s="39">
        <v>57</v>
      </c>
      <c r="M27" s="39">
        <v>68.1</v>
      </c>
      <c r="N27" s="39">
        <v>68.8</v>
      </c>
      <c r="O27" s="39">
        <v>6.9</v>
      </c>
      <c r="P27" s="39">
        <v>75.9</v>
      </c>
      <c r="Q27" s="39">
        <v>79.3</v>
      </c>
      <c r="R27" s="39">
        <v>79.3</v>
      </c>
      <c r="S27" s="39">
        <v>-9.5</v>
      </c>
      <c r="T27" s="39">
        <v>85.1</v>
      </c>
      <c r="U27" s="39">
        <v>84.1</v>
      </c>
      <c r="V27" s="39">
        <v>83.4</v>
      </c>
      <c r="W27" s="39">
        <v>4.3</v>
      </c>
      <c r="X27" s="39">
        <v>85.3</v>
      </c>
      <c r="Y27" s="39">
        <v>90.9</v>
      </c>
      <c r="Z27" s="39">
        <v>90.4</v>
      </c>
      <c r="AA27" s="39">
        <v>16.4</v>
      </c>
      <c r="AB27" s="39">
        <v>67.3</v>
      </c>
      <c r="AC27" s="39">
        <v>75.7</v>
      </c>
      <c r="AD27" s="39">
        <v>75.5</v>
      </c>
      <c r="AE27" s="39">
        <v>9.7</v>
      </c>
      <c r="AF27" s="39">
        <v>67.9</v>
      </c>
      <c r="AG27" s="39">
        <v>71.9</v>
      </c>
      <c r="AH27" s="39">
        <v>71.6</v>
      </c>
      <c r="AI27" s="115">
        <v>6.8</v>
      </c>
      <c r="AJ27" s="115">
        <v>72</v>
      </c>
      <c r="AK27" s="115">
        <v>75.8</v>
      </c>
      <c r="AL27" s="115">
        <v>75.8</v>
      </c>
      <c r="AM27" s="58" t="s">
        <v>127</v>
      </c>
      <c r="AN27" s="38"/>
      <c r="AO27" s="38"/>
    </row>
    <row r="28" spans="1:39" ht="12.75">
      <c r="A28" s="1" t="s">
        <v>126</v>
      </c>
      <c r="B28" s="1" t="s">
        <v>101</v>
      </c>
      <c r="C28" s="34">
        <v>4.5</v>
      </c>
      <c r="D28" s="34">
        <v>78.4</v>
      </c>
      <c r="E28" s="34">
        <v>82.3</v>
      </c>
      <c r="F28" s="34">
        <v>82.4</v>
      </c>
      <c r="G28" s="68">
        <v>4.735523018071499</v>
      </c>
      <c r="H28" s="60">
        <v>79.4</v>
      </c>
      <c r="I28" s="60">
        <v>83.4</v>
      </c>
      <c r="J28" s="60">
        <v>82.8</v>
      </c>
      <c r="K28" s="68">
        <v>9.881422924901186</v>
      </c>
      <c r="L28" s="34">
        <v>55.6</v>
      </c>
      <c r="M28" s="34">
        <v>69</v>
      </c>
      <c r="N28" s="34">
        <v>68.8</v>
      </c>
      <c r="O28" s="34">
        <v>6.9</v>
      </c>
      <c r="P28" s="34">
        <v>77.4</v>
      </c>
      <c r="Q28" s="34">
        <v>79.5</v>
      </c>
      <c r="R28" s="34">
        <v>79.4</v>
      </c>
      <c r="S28" s="34">
        <v>-1.8</v>
      </c>
      <c r="T28" s="34">
        <v>82.9</v>
      </c>
      <c r="U28" s="34">
        <v>83.5</v>
      </c>
      <c r="V28" s="34">
        <v>83</v>
      </c>
      <c r="W28" s="34">
        <v>3.2</v>
      </c>
      <c r="X28" s="34">
        <v>86.2</v>
      </c>
      <c r="Y28" s="34">
        <v>90.3</v>
      </c>
      <c r="Z28" s="34">
        <v>90.4</v>
      </c>
      <c r="AA28" s="34">
        <v>16.6</v>
      </c>
      <c r="AB28" s="34">
        <v>72.9</v>
      </c>
      <c r="AC28" s="34">
        <v>76.3</v>
      </c>
      <c r="AD28" s="34">
        <v>76.2</v>
      </c>
      <c r="AE28" s="34">
        <v>8</v>
      </c>
      <c r="AF28" s="34">
        <v>68.3</v>
      </c>
      <c r="AG28" s="34">
        <v>71.8</v>
      </c>
      <c r="AH28" s="34">
        <v>72</v>
      </c>
      <c r="AI28" s="116">
        <v>6.2</v>
      </c>
      <c r="AJ28" s="116">
        <v>72.2</v>
      </c>
      <c r="AK28" s="116">
        <v>76.5</v>
      </c>
      <c r="AL28" s="116">
        <v>76.3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2.2</v>
      </c>
      <c r="D29" s="34">
        <v>78.9</v>
      </c>
      <c r="E29" s="34">
        <v>81.1</v>
      </c>
      <c r="F29" s="34">
        <v>82.5</v>
      </c>
      <c r="G29" s="68">
        <v>0.5791505791505828</v>
      </c>
      <c r="H29" s="60">
        <v>78.15</v>
      </c>
      <c r="I29" s="60">
        <v>81.8</v>
      </c>
      <c r="J29" s="60">
        <v>83.2</v>
      </c>
      <c r="K29" s="68">
        <v>5.063291139240515</v>
      </c>
      <c r="L29" s="34">
        <v>58.1</v>
      </c>
      <c r="M29" s="34">
        <v>68.8</v>
      </c>
      <c r="N29" s="34">
        <v>68.9</v>
      </c>
      <c r="O29" s="34">
        <v>3.1</v>
      </c>
      <c r="P29" s="34">
        <v>77.5</v>
      </c>
      <c r="Q29" s="34">
        <v>77.8</v>
      </c>
      <c r="R29" s="34">
        <v>79.6</v>
      </c>
      <c r="S29" s="34">
        <v>-6.6</v>
      </c>
      <c r="T29" s="34">
        <v>80.6</v>
      </c>
      <c r="U29" s="34">
        <v>78.5</v>
      </c>
      <c r="V29" s="34">
        <v>82.5</v>
      </c>
      <c r="W29" s="34">
        <v>2.7</v>
      </c>
      <c r="X29" s="34">
        <v>87.1</v>
      </c>
      <c r="Y29" s="34">
        <v>90</v>
      </c>
      <c r="Z29" s="34">
        <v>90.4</v>
      </c>
      <c r="AA29" s="34">
        <v>14</v>
      </c>
      <c r="AB29" s="34">
        <v>73.2</v>
      </c>
      <c r="AC29" s="34">
        <v>74.7</v>
      </c>
      <c r="AD29" s="34">
        <v>76.7</v>
      </c>
      <c r="AE29" s="34">
        <v>8.6</v>
      </c>
      <c r="AF29" s="34">
        <v>68.6</v>
      </c>
      <c r="AG29" s="34">
        <v>72.1</v>
      </c>
      <c r="AH29" s="34">
        <v>72.5</v>
      </c>
      <c r="AI29" s="116">
        <v>4.1</v>
      </c>
      <c r="AJ29" s="116">
        <v>73.8</v>
      </c>
      <c r="AK29" s="116">
        <v>76.3</v>
      </c>
      <c r="AL29" s="116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83.1</v>
      </c>
      <c r="F30" s="34">
        <v>82.9</v>
      </c>
      <c r="G30" s="68">
        <v>7.05399682371625</v>
      </c>
      <c r="H30" s="60">
        <v>80.89</v>
      </c>
      <c r="I30" s="60">
        <v>84.2</v>
      </c>
      <c r="J30" s="60">
        <v>84</v>
      </c>
      <c r="K30" s="68">
        <v>11.560693641618498</v>
      </c>
      <c r="L30" s="34">
        <v>57.9</v>
      </c>
      <c r="M30" s="34">
        <v>69.3</v>
      </c>
      <c r="N30" s="34">
        <v>69.1</v>
      </c>
      <c r="O30" s="34">
        <v>6.6</v>
      </c>
      <c r="P30" s="34">
        <v>77.2</v>
      </c>
      <c r="Q30" s="34">
        <v>79.9</v>
      </c>
      <c r="R30" s="34">
        <v>79.7</v>
      </c>
      <c r="S30" s="34">
        <v>-2.9</v>
      </c>
      <c r="T30" s="34">
        <v>82.4</v>
      </c>
      <c r="U30" s="34">
        <v>81.2</v>
      </c>
      <c r="V30" s="34">
        <v>82.1</v>
      </c>
      <c r="W30" s="34">
        <v>3.2</v>
      </c>
      <c r="X30" s="34">
        <v>88</v>
      </c>
      <c r="Y30" s="34">
        <v>90.4</v>
      </c>
      <c r="Z30" s="34">
        <v>90.4</v>
      </c>
      <c r="AA30" s="34">
        <v>16.8</v>
      </c>
      <c r="AB30" s="34">
        <v>76.4</v>
      </c>
      <c r="AC30" s="34">
        <v>77.5</v>
      </c>
      <c r="AD30" s="34">
        <v>77.2</v>
      </c>
      <c r="AE30" s="34">
        <v>10.5</v>
      </c>
      <c r="AF30" s="34">
        <v>71.5</v>
      </c>
      <c r="AG30" s="34">
        <v>73.7</v>
      </c>
      <c r="AH30" s="34">
        <v>73.1</v>
      </c>
      <c r="AI30" s="116">
        <v>8.9</v>
      </c>
      <c r="AJ30" s="116">
        <v>76.6</v>
      </c>
      <c r="AK30" s="116">
        <v>77.9</v>
      </c>
      <c r="AL30" s="116">
        <v>77.5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83.9</v>
      </c>
      <c r="F31" s="34">
        <v>83.4</v>
      </c>
      <c r="G31" s="68">
        <v>5.232201936037246</v>
      </c>
      <c r="H31" s="60">
        <v>85.88</v>
      </c>
      <c r="I31" s="60">
        <v>84</v>
      </c>
      <c r="J31" s="60">
        <v>84.8</v>
      </c>
      <c r="K31" s="68">
        <v>8.201892744479489</v>
      </c>
      <c r="L31" s="34">
        <v>68.6</v>
      </c>
      <c r="M31" s="34">
        <v>69.4</v>
      </c>
      <c r="N31" s="34">
        <v>69.8</v>
      </c>
      <c r="O31" s="34">
        <v>5.1</v>
      </c>
      <c r="P31" s="34">
        <v>81.7</v>
      </c>
      <c r="Q31" s="34">
        <v>79.9</v>
      </c>
      <c r="R31" s="34">
        <v>79.9</v>
      </c>
      <c r="S31" s="34">
        <v>-5.7</v>
      </c>
      <c r="T31" s="34">
        <v>85.5</v>
      </c>
      <c r="U31" s="34">
        <v>81.7</v>
      </c>
      <c r="V31" s="34">
        <v>81.8</v>
      </c>
      <c r="W31" s="34">
        <v>2.9</v>
      </c>
      <c r="X31" s="34">
        <v>88.6</v>
      </c>
      <c r="Y31" s="34">
        <v>90.8</v>
      </c>
      <c r="Z31" s="34">
        <v>90.5</v>
      </c>
      <c r="AA31" s="34">
        <v>14.7</v>
      </c>
      <c r="AB31" s="34">
        <v>77.3</v>
      </c>
      <c r="AC31" s="34">
        <v>77.3</v>
      </c>
      <c r="AD31" s="34">
        <v>77.6</v>
      </c>
      <c r="AE31" s="34">
        <v>9.2</v>
      </c>
      <c r="AF31" s="34">
        <v>74.7</v>
      </c>
      <c r="AG31" s="34">
        <v>73.7</v>
      </c>
      <c r="AH31" s="34">
        <v>73.8</v>
      </c>
      <c r="AI31" s="116">
        <v>6.7</v>
      </c>
      <c r="AJ31" s="116">
        <v>79.8</v>
      </c>
      <c r="AK31" s="116">
        <v>78.1</v>
      </c>
      <c r="AL31" s="116">
        <v>78.1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83.2</v>
      </c>
      <c r="F32" s="34">
        <v>84.1</v>
      </c>
      <c r="G32" s="68">
        <v>0.7952476765354013</v>
      </c>
      <c r="H32" s="60">
        <v>105.2</v>
      </c>
      <c r="I32" s="60">
        <v>86.2</v>
      </c>
      <c r="J32" s="60">
        <v>85.6</v>
      </c>
      <c r="K32" s="68">
        <v>-2.637889688249404</v>
      </c>
      <c r="L32" s="34">
        <v>81.2</v>
      </c>
      <c r="M32" s="34">
        <v>68.8</v>
      </c>
      <c r="N32" s="34">
        <v>71</v>
      </c>
      <c r="O32" s="34">
        <v>5.3</v>
      </c>
      <c r="P32" s="34">
        <v>93.6</v>
      </c>
      <c r="Q32" s="34">
        <v>80.1</v>
      </c>
      <c r="R32" s="34">
        <v>80.3</v>
      </c>
      <c r="S32" s="34">
        <v>-1</v>
      </c>
      <c r="T32" s="34">
        <v>99.4</v>
      </c>
      <c r="U32" s="34">
        <v>81.6</v>
      </c>
      <c r="V32" s="34">
        <v>81.7</v>
      </c>
      <c r="W32" s="34">
        <v>2.4</v>
      </c>
      <c r="X32" s="34">
        <v>99.4</v>
      </c>
      <c r="Y32" s="34">
        <v>90</v>
      </c>
      <c r="Z32" s="34">
        <v>90.6</v>
      </c>
      <c r="AA32" s="34">
        <v>15.2</v>
      </c>
      <c r="AB32" s="34">
        <v>89.8</v>
      </c>
      <c r="AC32" s="34">
        <v>77.8</v>
      </c>
      <c r="AD32" s="34">
        <v>77.8</v>
      </c>
      <c r="AE32" s="34">
        <v>9.3</v>
      </c>
      <c r="AF32" s="34">
        <v>86.1</v>
      </c>
      <c r="AG32" s="34">
        <v>74.4</v>
      </c>
      <c r="AH32" s="34">
        <v>74.5</v>
      </c>
      <c r="AI32" s="116">
        <v>7.2</v>
      </c>
      <c r="AJ32" s="116">
        <v>90.3</v>
      </c>
      <c r="AK32" s="116">
        <v>78.3</v>
      </c>
      <c r="AL32" s="116">
        <v>78.6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85.5</v>
      </c>
      <c r="F33" s="34">
        <v>84.6</v>
      </c>
      <c r="G33" s="68">
        <v>11.094365870623687</v>
      </c>
      <c r="H33" s="60">
        <v>95.83</v>
      </c>
      <c r="I33" s="60">
        <v>87.5</v>
      </c>
      <c r="J33" s="60">
        <v>86.2</v>
      </c>
      <c r="K33" s="68">
        <v>14.957264957264957</v>
      </c>
      <c r="L33" s="34">
        <v>80.7</v>
      </c>
      <c r="M33" s="34">
        <v>73.8</v>
      </c>
      <c r="N33" s="34">
        <v>72.3</v>
      </c>
      <c r="O33" s="34">
        <v>7.5</v>
      </c>
      <c r="P33" s="34">
        <v>84.5</v>
      </c>
      <c r="Q33" s="34">
        <v>80.7</v>
      </c>
      <c r="R33" s="34">
        <v>80.8</v>
      </c>
      <c r="S33" s="34">
        <v>-1.3</v>
      </c>
      <c r="T33" s="34">
        <v>85.4</v>
      </c>
      <c r="U33" s="34">
        <v>82.3</v>
      </c>
      <c r="V33" s="34">
        <v>81.8</v>
      </c>
      <c r="W33" s="34">
        <v>5.4</v>
      </c>
      <c r="X33" s="34">
        <v>115</v>
      </c>
      <c r="Y33" s="34">
        <v>91.4</v>
      </c>
      <c r="Z33" s="34">
        <v>90.8</v>
      </c>
      <c r="AA33" s="34">
        <v>16</v>
      </c>
      <c r="AB33" s="34">
        <v>87.2</v>
      </c>
      <c r="AC33" s="34">
        <v>80.2</v>
      </c>
      <c r="AD33" s="34">
        <v>78.2</v>
      </c>
      <c r="AE33" s="34">
        <v>11.1</v>
      </c>
      <c r="AF33" s="34">
        <v>79</v>
      </c>
      <c r="AG33" s="34">
        <v>75.2</v>
      </c>
      <c r="AH33" s="34">
        <v>75.2</v>
      </c>
      <c r="AI33" s="116">
        <v>8.7</v>
      </c>
      <c r="AJ33" s="116">
        <v>88.4</v>
      </c>
      <c r="AK33" s="116">
        <v>79.5</v>
      </c>
      <c r="AL33" s="116">
        <v>79.2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4.7</v>
      </c>
      <c r="D34" s="34">
        <v>84.5</v>
      </c>
      <c r="E34" s="34">
        <v>85.2</v>
      </c>
      <c r="F34" s="34">
        <v>85</v>
      </c>
      <c r="G34" s="68">
        <v>6.481251552023837</v>
      </c>
      <c r="H34" s="60">
        <v>85.76</v>
      </c>
      <c r="I34" s="60">
        <v>86.8</v>
      </c>
      <c r="J34" s="60">
        <v>86.5</v>
      </c>
      <c r="K34" s="68">
        <v>9.617918313570483</v>
      </c>
      <c r="L34" s="34">
        <v>83.2</v>
      </c>
      <c r="M34" s="34">
        <v>74</v>
      </c>
      <c r="N34" s="34">
        <v>73.5</v>
      </c>
      <c r="O34" s="34">
        <v>7.1</v>
      </c>
      <c r="P34" s="34">
        <v>81.4</v>
      </c>
      <c r="Q34" s="34">
        <v>81.9</v>
      </c>
      <c r="R34" s="34">
        <v>81.5</v>
      </c>
      <c r="S34" s="34">
        <v>-0.9</v>
      </c>
      <c r="T34" s="34">
        <v>74.6</v>
      </c>
      <c r="U34" s="34">
        <v>82</v>
      </c>
      <c r="V34" s="34">
        <v>82</v>
      </c>
      <c r="W34" s="34">
        <v>0.5</v>
      </c>
      <c r="X34" s="34">
        <v>90.5</v>
      </c>
      <c r="Y34" s="34">
        <v>90.3</v>
      </c>
      <c r="Z34" s="34">
        <v>90.9</v>
      </c>
      <c r="AA34" s="34">
        <v>9.1</v>
      </c>
      <c r="AB34" s="34">
        <v>72.1</v>
      </c>
      <c r="AC34" s="34">
        <v>78.1</v>
      </c>
      <c r="AD34" s="34">
        <v>78.6</v>
      </c>
      <c r="AE34" s="34">
        <v>10.1</v>
      </c>
      <c r="AF34" s="34">
        <v>82.7</v>
      </c>
      <c r="AG34" s="34">
        <v>75.9</v>
      </c>
      <c r="AH34" s="34">
        <v>75.8</v>
      </c>
      <c r="AI34" s="116">
        <v>7.6</v>
      </c>
      <c r="AJ34" s="116">
        <v>78.8</v>
      </c>
      <c r="AK34" s="116">
        <v>79.4</v>
      </c>
      <c r="AL34" s="116">
        <v>79.6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6.8</v>
      </c>
      <c r="D35" s="34">
        <v>80.5</v>
      </c>
      <c r="E35" s="34">
        <v>84.9</v>
      </c>
      <c r="F35" s="34">
        <v>85.2</v>
      </c>
      <c r="G35" s="68">
        <v>7.640360169491539</v>
      </c>
      <c r="H35" s="60">
        <v>81.29</v>
      </c>
      <c r="I35" s="60">
        <v>86.2</v>
      </c>
      <c r="J35" s="60">
        <v>86.6</v>
      </c>
      <c r="K35" s="68">
        <v>13.27561327561328</v>
      </c>
      <c r="L35" s="34">
        <v>78.5</v>
      </c>
      <c r="M35" s="34">
        <v>74.4</v>
      </c>
      <c r="N35" s="34">
        <v>74.5</v>
      </c>
      <c r="O35" s="34">
        <v>6.6</v>
      </c>
      <c r="P35" s="34">
        <v>77.4</v>
      </c>
      <c r="Q35" s="34">
        <v>81.8</v>
      </c>
      <c r="R35" s="34">
        <v>82.1</v>
      </c>
      <c r="S35" s="34">
        <v>-0.9</v>
      </c>
      <c r="T35" s="34">
        <v>75</v>
      </c>
      <c r="U35" s="34">
        <v>82.1</v>
      </c>
      <c r="V35" s="34">
        <v>82.4</v>
      </c>
      <c r="W35" s="34">
        <v>4.2</v>
      </c>
      <c r="X35" s="34">
        <v>85.9</v>
      </c>
      <c r="Y35" s="34">
        <v>91.6</v>
      </c>
      <c r="Z35" s="34">
        <v>90.9</v>
      </c>
      <c r="AA35" s="34">
        <v>9.4</v>
      </c>
      <c r="AB35" s="34">
        <v>75</v>
      </c>
      <c r="AC35" s="34">
        <v>79</v>
      </c>
      <c r="AD35" s="34">
        <v>79.3</v>
      </c>
      <c r="AE35" s="34">
        <v>12.2</v>
      </c>
      <c r="AF35" s="34">
        <v>72.5</v>
      </c>
      <c r="AG35" s="34">
        <v>76.2</v>
      </c>
      <c r="AH35" s="34">
        <v>76.3</v>
      </c>
      <c r="AI35" s="116">
        <v>10.3</v>
      </c>
      <c r="AJ35" s="116">
        <v>76.2</v>
      </c>
      <c r="AK35" s="116">
        <v>80.4</v>
      </c>
      <c r="AL35" s="116">
        <v>80.1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5.7</v>
      </c>
      <c r="D36" s="34">
        <v>82</v>
      </c>
      <c r="E36" s="34">
        <v>86.1</v>
      </c>
      <c r="F36" s="34">
        <v>85.4</v>
      </c>
      <c r="G36" s="68">
        <v>8.56102003642987</v>
      </c>
      <c r="H36" s="60">
        <v>83.44</v>
      </c>
      <c r="I36" s="60">
        <v>86</v>
      </c>
      <c r="J36" s="60">
        <v>86.6</v>
      </c>
      <c r="K36" s="68">
        <v>21.89265536723164</v>
      </c>
      <c r="L36" s="34">
        <v>86.3</v>
      </c>
      <c r="M36" s="34">
        <v>76.4</v>
      </c>
      <c r="N36" s="34">
        <v>75.1</v>
      </c>
      <c r="O36" s="34">
        <v>5.7</v>
      </c>
      <c r="P36" s="34">
        <v>77.8</v>
      </c>
      <c r="Q36" s="34">
        <v>82.8</v>
      </c>
      <c r="R36" s="34">
        <v>82.5</v>
      </c>
      <c r="S36" s="34">
        <v>-1.2</v>
      </c>
      <c r="T36" s="34">
        <v>76.2</v>
      </c>
      <c r="U36" s="34">
        <v>82.7</v>
      </c>
      <c r="V36" s="34">
        <v>82.7</v>
      </c>
      <c r="W36" s="34">
        <v>0.2</v>
      </c>
      <c r="X36" s="34">
        <v>86.1</v>
      </c>
      <c r="Y36" s="34">
        <v>91.1</v>
      </c>
      <c r="Z36" s="34">
        <v>90.9</v>
      </c>
      <c r="AA36" s="34">
        <v>10.7</v>
      </c>
      <c r="AB36" s="34">
        <v>79.7</v>
      </c>
      <c r="AC36" s="34">
        <v>80.9</v>
      </c>
      <c r="AD36" s="34">
        <v>80.1</v>
      </c>
      <c r="AE36" s="34">
        <v>8.9</v>
      </c>
      <c r="AF36" s="34">
        <v>72.6</v>
      </c>
      <c r="AG36" s="34">
        <v>76.9</v>
      </c>
      <c r="AH36" s="34">
        <v>76.7</v>
      </c>
      <c r="AI36" s="116">
        <v>9</v>
      </c>
      <c r="AJ36" s="116">
        <v>77.7</v>
      </c>
      <c r="AK36" s="116">
        <v>80.5</v>
      </c>
      <c r="AL36" s="116">
        <v>80.5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1.8</v>
      </c>
      <c r="D37" s="34">
        <v>79.9</v>
      </c>
      <c r="E37" s="34">
        <v>84.8</v>
      </c>
      <c r="F37" s="34">
        <v>85.7</v>
      </c>
      <c r="G37" s="68">
        <v>0.9912461380020545</v>
      </c>
      <c r="H37" s="60">
        <v>78.45</v>
      </c>
      <c r="I37" s="60">
        <v>87.2</v>
      </c>
      <c r="J37" s="60">
        <v>86.9</v>
      </c>
      <c r="K37" s="68">
        <v>0.40540540540540154</v>
      </c>
      <c r="L37" s="34">
        <v>74.3</v>
      </c>
      <c r="M37" s="34">
        <v>75.3</v>
      </c>
      <c r="N37" s="34">
        <v>75.5</v>
      </c>
      <c r="O37" s="34">
        <v>4.2</v>
      </c>
      <c r="P37" s="34">
        <v>79</v>
      </c>
      <c r="Q37" s="34">
        <v>83</v>
      </c>
      <c r="R37" s="34">
        <v>83</v>
      </c>
      <c r="S37" s="34">
        <v>-1.1</v>
      </c>
      <c r="T37" s="34">
        <v>77.2</v>
      </c>
      <c r="U37" s="34">
        <v>83.3</v>
      </c>
      <c r="V37" s="34">
        <v>83</v>
      </c>
      <c r="W37" s="34">
        <v>0.2</v>
      </c>
      <c r="X37" s="34">
        <v>85.9</v>
      </c>
      <c r="Y37" s="34">
        <v>90.5</v>
      </c>
      <c r="Z37" s="34">
        <v>91</v>
      </c>
      <c r="AA37" s="34">
        <v>8</v>
      </c>
      <c r="AB37" s="34">
        <v>80.2</v>
      </c>
      <c r="AC37" s="34">
        <v>80.5</v>
      </c>
      <c r="AD37" s="34">
        <v>81</v>
      </c>
      <c r="AE37" s="34">
        <v>8.9</v>
      </c>
      <c r="AF37" s="34">
        <v>73</v>
      </c>
      <c r="AG37" s="34">
        <v>76.9</v>
      </c>
      <c r="AH37" s="34">
        <v>77.2</v>
      </c>
      <c r="AI37" s="116">
        <v>4.8</v>
      </c>
      <c r="AJ37" s="116">
        <v>75.9</v>
      </c>
      <c r="AK37" s="116">
        <v>80.7</v>
      </c>
      <c r="AL37" s="116">
        <v>81.2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84.9</v>
      </c>
      <c r="F38" s="34">
        <v>86.2</v>
      </c>
      <c r="G38" s="68">
        <v>8.314350797266524</v>
      </c>
      <c r="H38" s="60">
        <v>85.59</v>
      </c>
      <c r="I38" s="60">
        <v>86.4</v>
      </c>
      <c r="J38" s="60">
        <v>87.6</v>
      </c>
      <c r="K38" s="68">
        <v>8.097165991902834</v>
      </c>
      <c r="L38" s="34">
        <v>80.1</v>
      </c>
      <c r="M38" s="34">
        <v>74.2</v>
      </c>
      <c r="N38" s="34">
        <v>76</v>
      </c>
      <c r="O38" s="34">
        <v>5.5</v>
      </c>
      <c r="P38" s="34">
        <v>86.7</v>
      </c>
      <c r="Q38" s="34">
        <v>83.3</v>
      </c>
      <c r="R38" s="34">
        <v>83.7</v>
      </c>
      <c r="S38" s="34">
        <v>0</v>
      </c>
      <c r="T38" s="34">
        <v>81.4</v>
      </c>
      <c r="U38" s="34">
        <v>82.9</v>
      </c>
      <c r="V38" s="34">
        <v>83.5</v>
      </c>
      <c r="W38" s="34">
        <v>0.7</v>
      </c>
      <c r="X38" s="34">
        <v>90.5</v>
      </c>
      <c r="Y38" s="34">
        <v>90.9</v>
      </c>
      <c r="Z38" s="34">
        <v>91.2</v>
      </c>
      <c r="AA38" s="34">
        <v>10.3</v>
      </c>
      <c r="AB38" s="34">
        <v>90</v>
      </c>
      <c r="AC38" s="34">
        <v>82</v>
      </c>
      <c r="AD38" s="34">
        <v>81.9</v>
      </c>
      <c r="AE38" s="34">
        <v>9.5</v>
      </c>
      <c r="AF38" s="34">
        <v>80.1</v>
      </c>
      <c r="AG38" s="34">
        <v>77.9</v>
      </c>
      <c r="AH38" s="34">
        <v>78.1</v>
      </c>
      <c r="AI38" s="116">
        <v>11.4</v>
      </c>
      <c r="AJ38" s="116">
        <v>84.1</v>
      </c>
      <c r="AK38" s="116">
        <v>82.3</v>
      </c>
      <c r="AL38" s="116">
        <v>82</v>
      </c>
      <c r="AM38" s="59" t="s">
        <v>123</v>
      </c>
    </row>
    <row r="39" spans="1:41" s="4" customFormat="1" ht="12.75">
      <c r="A39" s="38" t="s">
        <v>128</v>
      </c>
      <c r="B39" s="38" t="s">
        <v>97</v>
      </c>
      <c r="C39" s="39">
        <v>4.4</v>
      </c>
      <c r="D39" s="39">
        <v>82.4</v>
      </c>
      <c r="E39" s="39">
        <v>88.1</v>
      </c>
      <c r="F39" s="39">
        <v>86.8</v>
      </c>
      <c r="G39" s="39">
        <v>4.975063860844184</v>
      </c>
      <c r="H39" s="61">
        <v>86.3</v>
      </c>
      <c r="I39" s="61">
        <v>88.8</v>
      </c>
      <c r="J39" s="61">
        <v>88.6</v>
      </c>
      <c r="K39" s="39">
        <v>11.929824561403505</v>
      </c>
      <c r="L39" s="39">
        <v>63.8</v>
      </c>
      <c r="M39" s="39">
        <v>76.1</v>
      </c>
      <c r="N39" s="39">
        <v>76.8</v>
      </c>
      <c r="O39" s="39">
        <v>7.5</v>
      </c>
      <c r="P39" s="39">
        <v>81.6</v>
      </c>
      <c r="Q39" s="39">
        <v>85.5</v>
      </c>
      <c r="R39" s="39">
        <v>84.6</v>
      </c>
      <c r="S39" s="39">
        <v>0</v>
      </c>
      <c r="T39" s="39">
        <v>85.1</v>
      </c>
      <c r="U39" s="39">
        <v>84.8</v>
      </c>
      <c r="V39" s="39">
        <v>84</v>
      </c>
      <c r="W39" s="39">
        <v>0.4</v>
      </c>
      <c r="X39" s="39">
        <v>85.7</v>
      </c>
      <c r="Y39" s="39">
        <v>91.4</v>
      </c>
      <c r="Z39" s="39">
        <v>91.6</v>
      </c>
      <c r="AA39" s="39">
        <v>9.1</v>
      </c>
      <c r="AB39" s="39">
        <v>73.4</v>
      </c>
      <c r="AC39" s="39">
        <v>82.8</v>
      </c>
      <c r="AD39" s="39">
        <v>82.8</v>
      </c>
      <c r="AE39" s="39">
        <v>9.8</v>
      </c>
      <c r="AF39" s="39">
        <v>74.6</v>
      </c>
      <c r="AG39" s="39">
        <v>79.2</v>
      </c>
      <c r="AH39" s="39">
        <v>79</v>
      </c>
      <c r="AI39" s="115">
        <v>8.4</v>
      </c>
      <c r="AJ39" s="115">
        <v>78</v>
      </c>
      <c r="AK39" s="115">
        <v>82.8</v>
      </c>
      <c r="AL39" s="115">
        <v>83</v>
      </c>
      <c r="AM39" s="58" t="s">
        <v>129</v>
      </c>
      <c r="AN39" s="38"/>
      <c r="AO39" s="38"/>
    </row>
    <row r="40" spans="1:39" ht="12.75">
      <c r="A40" s="1" t="s">
        <v>128</v>
      </c>
      <c r="B40" s="1" t="s">
        <v>101</v>
      </c>
      <c r="C40" s="34">
        <v>6.8</v>
      </c>
      <c r="D40" s="34">
        <v>83.7</v>
      </c>
      <c r="E40" s="34">
        <v>87.9</v>
      </c>
      <c r="F40" s="34">
        <v>87.5</v>
      </c>
      <c r="G40" s="68">
        <v>7.6952141057934496</v>
      </c>
      <c r="H40" s="60">
        <v>85.51</v>
      </c>
      <c r="I40" s="60">
        <v>89.8</v>
      </c>
      <c r="J40" s="60">
        <v>89.5</v>
      </c>
      <c r="K40" s="68">
        <v>14.928057553956828</v>
      </c>
      <c r="L40" s="34">
        <v>63.9</v>
      </c>
      <c r="M40" s="34">
        <v>79</v>
      </c>
      <c r="N40" s="34">
        <v>77.8</v>
      </c>
      <c r="O40" s="34">
        <v>7.6</v>
      </c>
      <c r="P40" s="34">
        <v>83.3</v>
      </c>
      <c r="Q40" s="34">
        <v>85.8</v>
      </c>
      <c r="R40" s="34">
        <v>85.5</v>
      </c>
      <c r="S40" s="34">
        <v>0.4</v>
      </c>
      <c r="T40" s="34">
        <v>83.3</v>
      </c>
      <c r="U40" s="34">
        <v>84.1</v>
      </c>
      <c r="V40" s="34">
        <v>84.6</v>
      </c>
      <c r="W40" s="34">
        <v>3.2</v>
      </c>
      <c r="X40" s="34">
        <v>88.9</v>
      </c>
      <c r="Y40" s="34">
        <v>93.5</v>
      </c>
      <c r="Z40" s="34">
        <v>92</v>
      </c>
      <c r="AA40" s="34">
        <v>9.9</v>
      </c>
      <c r="AB40" s="34">
        <v>80.1</v>
      </c>
      <c r="AC40" s="34">
        <v>84.1</v>
      </c>
      <c r="AD40" s="34">
        <v>83.8</v>
      </c>
      <c r="AE40" s="34">
        <v>11.5</v>
      </c>
      <c r="AF40" s="34">
        <v>76.2</v>
      </c>
      <c r="AG40" s="34">
        <v>80.2</v>
      </c>
      <c r="AH40" s="34">
        <v>79.9</v>
      </c>
      <c r="AI40" s="116">
        <v>9.9</v>
      </c>
      <c r="AJ40" s="116">
        <v>79.3</v>
      </c>
      <c r="AK40" s="116">
        <v>84.2</v>
      </c>
      <c r="AL40" s="116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87.3</v>
      </c>
      <c r="F41" s="34">
        <v>88.1</v>
      </c>
      <c r="G41" s="68">
        <v>12.476007677543185</v>
      </c>
      <c r="H41" s="60">
        <v>87.9</v>
      </c>
      <c r="I41" s="60">
        <v>91</v>
      </c>
      <c r="J41" s="60">
        <v>90.2</v>
      </c>
      <c r="K41" s="68">
        <v>15.318416523235797</v>
      </c>
      <c r="L41" s="34">
        <v>67</v>
      </c>
      <c r="M41" s="34">
        <v>79.1</v>
      </c>
      <c r="N41" s="34">
        <v>78.8</v>
      </c>
      <c r="O41" s="34">
        <v>10.5</v>
      </c>
      <c r="P41" s="34">
        <v>85.6</v>
      </c>
      <c r="Q41" s="34">
        <v>86.1</v>
      </c>
      <c r="R41" s="34">
        <v>86.3</v>
      </c>
      <c r="S41" s="34">
        <v>2.8</v>
      </c>
      <c r="T41" s="34">
        <v>82.9</v>
      </c>
      <c r="U41" s="34">
        <v>79.9</v>
      </c>
      <c r="V41" s="34">
        <v>85.1</v>
      </c>
      <c r="W41" s="34">
        <v>2.9</v>
      </c>
      <c r="X41" s="34">
        <v>89.6</v>
      </c>
      <c r="Y41" s="34">
        <v>92.6</v>
      </c>
      <c r="Z41" s="34">
        <v>92.3</v>
      </c>
      <c r="AA41" s="34">
        <v>12.8</v>
      </c>
      <c r="AB41" s="34">
        <v>82.6</v>
      </c>
      <c r="AC41" s="34">
        <v>84.2</v>
      </c>
      <c r="AD41" s="34">
        <v>84.6</v>
      </c>
      <c r="AE41" s="34">
        <v>11.9</v>
      </c>
      <c r="AF41" s="34">
        <v>76.7</v>
      </c>
      <c r="AG41" s="34">
        <v>80.6</v>
      </c>
      <c r="AH41" s="34">
        <v>80.7</v>
      </c>
      <c r="AI41" s="116">
        <v>10.8</v>
      </c>
      <c r="AJ41" s="116">
        <v>81.8</v>
      </c>
      <c r="AK41" s="116">
        <v>84.6</v>
      </c>
      <c r="AL41" s="116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90.2</v>
      </c>
      <c r="F42" s="34">
        <v>88.5</v>
      </c>
      <c r="G42" s="68">
        <v>11.571269625417232</v>
      </c>
      <c r="H42" s="60">
        <v>90.25</v>
      </c>
      <c r="I42" s="60">
        <v>93.6</v>
      </c>
      <c r="J42" s="60">
        <v>90.4</v>
      </c>
      <c r="K42" s="68">
        <v>24.69775474956823</v>
      </c>
      <c r="L42" s="34">
        <v>72.2</v>
      </c>
      <c r="M42" s="34">
        <v>84.8</v>
      </c>
      <c r="N42" s="34">
        <v>79.7</v>
      </c>
      <c r="O42" s="34">
        <v>9.2</v>
      </c>
      <c r="P42" s="34">
        <v>84.3</v>
      </c>
      <c r="Q42" s="34">
        <v>87.1</v>
      </c>
      <c r="R42" s="34">
        <v>86.9</v>
      </c>
      <c r="S42" s="34">
        <v>8.5</v>
      </c>
      <c r="T42" s="34">
        <v>89.3</v>
      </c>
      <c r="U42" s="34">
        <v>87.6</v>
      </c>
      <c r="V42" s="34">
        <v>85.6</v>
      </c>
      <c r="W42" s="34">
        <v>3</v>
      </c>
      <c r="X42" s="34">
        <v>90.6</v>
      </c>
      <c r="Y42" s="34">
        <v>93.1</v>
      </c>
      <c r="Z42" s="34">
        <v>92.6</v>
      </c>
      <c r="AA42" s="34">
        <v>10.7</v>
      </c>
      <c r="AB42" s="34">
        <v>84.5</v>
      </c>
      <c r="AC42" s="34">
        <v>85.8</v>
      </c>
      <c r="AD42" s="34">
        <v>85.3</v>
      </c>
      <c r="AE42" s="34">
        <v>10.2</v>
      </c>
      <c r="AF42" s="34">
        <v>78.8</v>
      </c>
      <c r="AG42" s="34">
        <v>81.1</v>
      </c>
      <c r="AH42" s="34">
        <v>81.3</v>
      </c>
      <c r="AI42" s="116">
        <v>11.9</v>
      </c>
      <c r="AJ42" s="116">
        <v>85.7</v>
      </c>
      <c r="AK42" s="116">
        <v>87.4</v>
      </c>
      <c r="AL42" s="116">
        <v>85.3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88.2</v>
      </c>
      <c r="F43" s="34">
        <v>88.7</v>
      </c>
      <c r="G43" s="68">
        <v>3.726129482999538</v>
      </c>
      <c r="H43" s="60">
        <v>89.08</v>
      </c>
      <c r="I43" s="60">
        <v>88.4</v>
      </c>
      <c r="J43" s="60">
        <v>90.4</v>
      </c>
      <c r="K43" s="68">
        <v>7.142857142857152</v>
      </c>
      <c r="L43" s="34">
        <v>73.5</v>
      </c>
      <c r="M43" s="34">
        <v>75.5</v>
      </c>
      <c r="N43" s="34">
        <v>80.4</v>
      </c>
      <c r="O43" s="34">
        <v>9.2</v>
      </c>
      <c r="P43" s="34">
        <v>89.2</v>
      </c>
      <c r="Q43" s="34">
        <v>87.3</v>
      </c>
      <c r="R43" s="34">
        <v>87.3</v>
      </c>
      <c r="S43" s="34">
        <v>4.8</v>
      </c>
      <c r="T43" s="34">
        <v>89.6</v>
      </c>
      <c r="U43" s="34">
        <v>86.3</v>
      </c>
      <c r="V43" s="34">
        <v>86</v>
      </c>
      <c r="W43" s="34">
        <v>1.6</v>
      </c>
      <c r="X43" s="34">
        <v>90</v>
      </c>
      <c r="Y43" s="34">
        <v>92.4</v>
      </c>
      <c r="Z43" s="34">
        <v>92.7</v>
      </c>
      <c r="AA43" s="34">
        <v>10.9</v>
      </c>
      <c r="AB43" s="34">
        <v>85.8</v>
      </c>
      <c r="AC43" s="34">
        <v>85.7</v>
      </c>
      <c r="AD43" s="34">
        <v>86.1</v>
      </c>
      <c r="AE43" s="34">
        <v>11.4</v>
      </c>
      <c r="AF43" s="34">
        <v>83.2</v>
      </c>
      <c r="AG43" s="34">
        <v>82.1</v>
      </c>
      <c r="AH43" s="34">
        <v>81.9</v>
      </c>
      <c r="AI43" s="116">
        <v>8.5</v>
      </c>
      <c r="AJ43" s="116">
        <v>86.5</v>
      </c>
      <c r="AK43" s="116">
        <v>85.6</v>
      </c>
      <c r="AL43" s="116">
        <v>86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88.5</v>
      </c>
      <c r="F44" s="34">
        <v>88.9</v>
      </c>
      <c r="G44" s="68">
        <v>4.819391634980982</v>
      </c>
      <c r="H44" s="60">
        <v>110.27</v>
      </c>
      <c r="I44" s="60">
        <v>89.8</v>
      </c>
      <c r="J44" s="60">
        <v>90.3</v>
      </c>
      <c r="K44" s="68">
        <v>11.576354679802945</v>
      </c>
      <c r="L44" s="34">
        <v>90.6</v>
      </c>
      <c r="M44" s="34">
        <v>75.8</v>
      </c>
      <c r="N44" s="34">
        <v>80.9</v>
      </c>
      <c r="O44" s="34">
        <v>9.3</v>
      </c>
      <c r="P44" s="34">
        <v>102.3</v>
      </c>
      <c r="Q44" s="34">
        <v>87.4</v>
      </c>
      <c r="R44" s="34">
        <v>87.7</v>
      </c>
      <c r="S44" s="34">
        <v>2.1</v>
      </c>
      <c r="T44" s="34">
        <v>101.5</v>
      </c>
      <c r="U44" s="34">
        <v>83</v>
      </c>
      <c r="V44" s="34">
        <v>86.5</v>
      </c>
      <c r="W44" s="34">
        <v>3.3</v>
      </c>
      <c r="X44" s="34">
        <v>102.7</v>
      </c>
      <c r="Y44" s="34">
        <v>92.5</v>
      </c>
      <c r="Z44" s="34">
        <v>92.8</v>
      </c>
      <c r="AA44" s="34">
        <v>11.5</v>
      </c>
      <c r="AB44" s="34">
        <v>100.2</v>
      </c>
      <c r="AC44" s="34">
        <v>86.4</v>
      </c>
      <c r="AD44" s="34">
        <v>86.6</v>
      </c>
      <c r="AE44" s="34">
        <v>10.9</v>
      </c>
      <c r="AF44" s="34">
        <v>95.5</v>
      </c>
      <c r="AG44" s="34">
        <v>82.4</v>
      </c>
      <c r="AH44" s="34">
        <v>82.6</v>
      </c>
      <c r="AI44" s="116">
        <v>12</v>
      </c>
      <c r="AJ44" s="116">
        <v>101.1</v>
      </c>
      <c r="AK44" s="116">
        <v>86.8</v>
      </c>
      <c r="AL44" s="116">
        <v>86.7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92.9</v>
      </c>
      <c r="F45" s="34">
        <v>89.2</v>
      </c>
      <c r="G45" s="68">
        <v>12.929145361577795</v>
      </c>
      <c r="H45" s="60">
        <v>108.22</v>
      </c>
      <c r="I45" s="60">
        <v>94.6</v>
      </c>
      <c r="J45" s="60">
        <v>90.2</v>
      </c>
      <c r="K45" s="68">
        <v>24.03965303593555</v>
      </c>
      <c r="L45" s="34">
        <v>100.1</v>
      </c>
      <c r="M45" s="34">
        <v>85.3</v>
      </c>
      <c r="N45" s="34">
        <v>81.5</v>
      </c>
      <c r="O45" s="34">
        <v>9.9</v>
      </c>
      <c r="P45" s="34">
        <v>92.9</v>
      </c>
      <c r="Q45" s="34">
        <v>88.5</v>
      </c>
      <c r="R45" s="34">
        <v>88.2</v>
      </c>
      <c r="S45" s="34">
        <v>7</v>
      </c>
      <c r="T45" s="34">
        <v>91.3</v>
      </c>
      <c r="U45" s="34">
        <v>88.2</v>
      </c>
      <c r="V45" s="34">
        <v>87.1</v>
      </c>
      <c r="W45" s="34">
        <v>1.6</v>
      </c>
      <c r="X45" s="34">
        <v>116.9</v>
      </c>
      <c r="Y45" s="34">
        <v>92.7</v>
      </c>
      <c r="Z45" s="34">
        <v>92.9</v>
      </c>
      <c r="AA45" s="34">
        <v>10.4</v>
      </c>
      <c r="AB45" s="34">
        <v>96.2</v>
      </c>
      <c r="AC45" s="34">
        <v>88.5</v>
      </c>
      <c r="AD45" s="34">
        <v>87</v>
      </c>
      <c r="AE45" s="34">
        <v>11.2</v>
      </c>
      <c r="AF45" s="34">
        <v>87.9</v>
      </c>
      <c r="AG45" s="34">
        <v>83.6</v>
      </c>
      <c r="AH45" s="34">
        <v>83.4</v>
      </c>
      <c r="AI45" s="116">
        <v>11.7</v>
      </c>
      <c r="AJ45" s="116">
        <v>98.8</v>
      </c>
      <c r="AK45" s="116">
        <v>87.6</v>
      </c>
      <c r="AL45" s="116">
        <v>87.4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88.8</v>
      </c>
      <c r="F46" s="34">
        <v>89.7</v>
      </c>
      <c r="G46" s="68">
        <v>0.1865671641791005</v>
      </c>
      <c r="H46" s="60">
        <v>85.92</v>
      </c>
      <c r="I46" s="60">
        <v>90.8</v>
      </c>
      <c r="J46" s="60">
        <v>90.4</v>
      </c>
      <c r="K46" s="68">
        <v>3.8461538461538494</v>
      </c>
      <c r="L46" s="34">
        <v>86.4</v>
      </c>
      <c r="M46" s="34">
        <v>82.5</v>
      </c>
      <c r="N46" s="34">
        <v>82.3</v>
      </c>
      <c r="O46" s="34">
        <v>8.5</v>
      </c>
      <c r="P46" s="34">
        <v>88.3</v>
      </c>
      <c r="Q46" s="34">
        <v>88.7</v>
      </c>
      <c r="R46" s="34">
        <v>88.6</v>
      </c>
      <c r="S46" s="34">
        <v>6.3</v>
      </c>
      <c r="T46" s="34">
        <v>79.3</v>
      </c>
      <c r="U46" s="34">
        <v>86.9</v>
      </c>
      <c r="V46" s="34">
        <v>87.7</v>
      </c>
      <c r="W46" s="34">
        <v>2.4</v>
      </c>
      <c r="X46" s="34">
        <v>92.6</v>
      </c>
      <c r="Y46" s="34">
        <v>92.8</v>
      </c>
      <c r="Z46" s="34">
        <v>93</v>
      </c>
      <c r="AA46" s="34">
        <v>11.1</v>
      </c>
      <c r="AB46" s="34">
        <v>80.2</v>
      </c>
      <c r="AC46" s="34">
        <v>86.9</v>
      </c>
      <c r="AD46" s="34">
        <v>87.3</v>
      </c>
      <c r="AE46" s="34">
        <v>10.6</v>
      </c>
      <c r="AF46" s="34">
        <v>91.5</v>
      </c>
      <c r="AG46" s="34">
        <v>84</v>
      </c>
      <c r="AH46" s="34">
        <v>84</v>
      </c>
      <c r="AI46" s="116">
        <v>9.7</v>
      </c>
      <c r="AJ46" s="116">
        <v>86.5</v>
      </c>
      <c r="AK46" s="116">
        <v>88</v>
      </c>
      <c r="AL46" s="116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6.7</v>
      </c>
      <c r="D47" s="34">
        <v>85.9</v>
      </c>
      <c r="E47" s="34">
        <v>90.4</v>
      </c>
      <c r="F47" s="34">
        <v>90.2</v>
      </c>
      <c r="G47" s="68">
        <v>5.794070611391307</v>
      </c>
      <c r="H47" s="60">
        <v>86</v>
      </c>
      <c r="I47" s="60">
        <v>90.6</v>
      </c>
      <c r="J47" s="60">
        <v>90.7</v>
      </c>
      <c r="K47" s="68">
        <v>11.210191082802544</v>
      </c>
      <c r="L47" s="34">
        <v>87.3</v>
      </c>
      <c r="M47" s="34">
        <v>83</v>
      </c>
      <c r="N47" s="34">
        <v>83.3</v>
      </c>
      <c r="O47" s="34">
        <v>8.9</v>
      </c>
      <c r="P47" s="34">
        <v>84.3</v>
      </c>
      <c r="Q47" s="34">
        <v>89</v>
      </c>
      <c r="R47" s="34">
        <v>89.1</v>
      </c>
      <c r="S47" s="34">
        <v>8.2</v>
      </c>
      <c r="T47" s="34">
        <v>81.2</v>
      </c>
      <c r="U47" s="34">
        <v>88.6</v>
      </c>
      <c r="V47" s="34">
        <v>88.5</v>
      </c>
      <c r="W47" s="34">
        <v>2.8</v>
      </c>
      <c r="X47" s="34">
        <v>88.3</v>
      </c>
      <c r="Y47" s="34">
        <v>94.1</v>
      </c>
      <c r="Z47" s="34">
        <v>93.3</v>
      </c>
      <c r="AA47" s="34">
        <v>10.7</v>
      </c>
      <c r="AB47" s="34">
        <v>83</v>
      </c>
      <c r="AC47" s="34">
        <v>87.3</v>
      </c>
      <c r="AD47" s="34">
        <v>87.8</v>
      </c>
      <c r="AE47" s="34">
        <v>11.1</v>
      </c>
      <c r="AF47" s="34">
        <v>80.6</v>
      </c>
      <c r="AG47" s="34">
        <v>84.7</v>
      </c>
      <c r="AH47" s="34">
        <v>84.7</v>
      </c>
      <c r="AI47" s="116">
        <v>10.9</v>
      </c>
      <c r="AJ47" s="116">
        <v>84.5</v>
      </c>
      <c r="AK47" s="116">
        <v>88.5</v>
      </c>
      <c r="AL47" s="116">
        <v>88.8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91.2</v>
      </c>
      <c r="F48" s="34">
        <v>90.7</v>
      </c>
      <c r="G48" s="68">
        <v>4.446308724832225</v>
      </c>
      <c r="H48" s="60">
        <v>87.15</v>
      </c>
      <c r="I48" s="60">
        <v>90.7</v>
      </c>
      <c r="J48" s="60">
        <v>91.1</v>
      </c>
      <c r="K48" s="68">
        <v>9.84936268829664</v>
      </c>
      <c r="L48" s="34">
        <v>94.8</v>
      </c>
      <c r="M48" s="34">
        <v>84.4</v>
      </c>
      <c r="N48" s="34">
        <v>84.4</v>
      </c>
      <c r="O48" s="34">
        <v>8</v>
      </c>
      <c r="P48" s="34">
        <v>84</v>
      </c>
      <c r="Q48" s="34">
        <v>89.6</v>
      </c>
      <c r="R48" s="34">
        <v>89.5</v>
      </c>
      <c r="S48" s="34">
        <v>7.9</v>
      </c>
      <c r="T48" s="34">
        <v>82.2</v>
      </c>
      <c r="U48" s="34">
        <v>89.6</v>
      </c>
      <c r="V48" s="34">
        <v>89.2</v>
      </c>
      <c r="W48" s="34">
        <v>2.4</v>
      </c>
      <c r="X48" s="34">
        <v>88.2</v>
      </c>
      <c r="Y48" s="34">
        <v>93.2</v>
      </c>
      <c r="Z48" s="34">
        <v>93.6</v>
      </c>
      <c r="AA48" s="34">
        <v>9.8</v>
      </c>
      <c r="AB48" s="34">
        <v>87.5</v>
      </c>
      <c r="AC48" s="34">
        <v>88.8</v>
      </c>
      <c r="AD48" s="34">
        <v>88.4</v>
      </c>
      <c r="AE48" s="34">
        <v>11</v>
      </c>
      <c r="AF48" s="34">
        <v>80.6</v>
      </c>
      <c r="AG48" s="34">
        <v>85.4</v>
      </c>
      <c r="AH48" s="34">
        <v>85.4</v>
      </c>
      <c r="AI48" s="116">
        <v>10.5</v>
      </c>
      <c r="AJ48" s="116">
        <v>85.8</v>
      </c>
      <c r="AK48" s="116">
        <v>89.6</v>
      </c>
      <c r="AL48" s="116">
        <v>89.4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90.5</v>
      </c>
      <c r="F49" s="34">
        <v>91.1</v>
      </c>
      <c r="G49" s="68">
        <v>5.111536010197566</v>
      </c>
      <c r="H49" s="60">
        <v>82.46</v>
      </c>
      <c r="I49" s="60">
        <v>91.8</v>
      </c>
      <c r="J49" s="60">
        <v>91.5</v>
      </c>
      <c r="K49" s="68">
        <v>11.843876177658139</v>
      </c>
      <c r="L49" s="34">
        <v>83.1</v>
      </c>
      <c r="M49" s="34">
        <v>85.2</v>
      </c>
      <c r="N49" s="34">
        <v>85.3</v>
      </c>
      <c r="O49" s="34">
        <v>7.8</v>
      </c>
      <c r="P49" s="34">
        <v>85.2</v>
      </c>
      <c r="Q49" s="34">
        <v>89.7</v>
      </c>
      <c r="R49" s="34">
        <v>90</v>
      </c>
      <c r="S49" s="34">
        <v>6.1</v>
      </c>
      <c r="T49" s="34">
        <v>81.9</v>
      </c>
      <c r="U49" s="34">
        <v>89</v>
      </c>
      <c r="V49" s="34">
        <v>89.7</v>
      </c>
      <c r="W49" s="34">
        <v>3.1</v>
      </c>
      <c r="X49" s="34">
        <v>88.7</v>
      </c>
      <c r="Y49" s="34">
        <v>93.6</v>
      </c>
      <c r="Z49" s="34">
        <v>94</v>
      </c>
      <c r="AA49" s="34">
        <v>8.8</v>
      </c>
      <c r="AB49" s="34">
        <v>87.2</v>
      </c>
      <c r="AC49" s="34">
        <v>87.8</v>
      </c>
      <c r="AD49" s="34">
        <v>89.2</v>
      </c>
      <c r="AE49" s="34">
        <v>11.8</v>
      </c>
      <c r="AF49" s="34">
        <v>81.6</v>
      </c>
      <c r="AG49" s="34">
        <v>86</v>
      </c>
      <c r="AH49" s="34">
        <v>86.1</v>
      </c>
      <c r="AI49" s="116">
        <v>11.2</v>
      </c>
      <c r="AJ49" s="116">
        <v>84.4</v>
      </c>
      <c r="AK49" s="116">
        <v>90.1</v>
      </c>
      <c r="AL49" s="116">
        <v>89.9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92.9</v>
      </c>
      <c r="F50" s="34">
        <v>91.4</v>
      </c>
      <c r="G50" s="68">
        <v>14.382521322584415</v>
      </c>
      <c r="H50" s="60">
        <v>97.9</v>
      </c>
      <c r="I50" s="60">
        <v>97.5</v>
      </c>
      <c r="J50" s="60">
        <v>91.8</v>
      </c>
      <c r="K50" s="68">
        <v>20.59925093632959</v>
      </c>
      <c r="L50" s="34">
        <v>96.6</v>
      </c>
      <c r="M50" s="34">
        <v>89.7</v>
      </c>
      <c r="N50" s="34">
        <v>86.1</v>
      </c>
      <c r="O50" s="34">
        <v>9</v>
      </c>
      <c r="P50" s="34">
        <v>94.5</v>
      </c>
      <c r="Q50" s="34">
        <v>90.9</v>
      </c>
      <c r="R50" s="34">
        <v>90.6</v>
      </c>
      <c r="S50" s="34">
        <v>10</v>
      </c>
      <c r="T50" s="34">
        <v>89.5</v>
      </c>
      <c r="U50" s="34">
        <v>91.5</v>
      </c>
      <c r="V50" s="34">
        <v>89.9</v>
      </c>
      <c r="W50" s="34">
        <v>4</v>
      </c>
      <c r="X50" s="34">
        <v>94.1</v>
      </c>
      <c r="Y50" s="34">
        <v>94.7</v>
      </c>
      <c r="Z50" s="34">
        <v>94.3</v>
      </c>
      <c r="AA50" s="34">
        <v>9.9</v>
      </c>
      <c r="AB50" s="34">
        <v>98.9</v>
      </c>
      <c r="AC50" s="34">
        <v>90.4</v>
      </c>
      <c r="AD50" s="34">
        <v>90.1</v>
      </c>
      <c r="AE50" s="34">
        <v>11.8</v>
      </c>
      <c r="AF50" s="34">
        <v>89.5</v>
      </c>
      <c r="AG50" s="34">
        <v>87.2</v>
      </c>
      <c r="AH50" s="34">
        <v>86.8</v>
      </c>
      <c r="AI50" s="116">
        <v>11.2</v>
      </c>
      <c r="AJ50" s="116">
        <v>93.5</v>
      </c>
      <c r="AK50" s="116">
        <v>91.8</v>
      </c>
      <c r="AL50" s="116">
        <v>90.3</v>
      </c>
      <c r="AM50" s="59" t="s">
        <v>123</v>
      </c>
    </row>
    <row r="51" spans="1:39" s="4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90.6</v>
      </c>
      <c r="F51" s="39">
        <v>91.7</v>
      </c>
      <c r="G51" s="39">
        <v>-3.2213209733487846</v>
      </c>
      <c r="H51" s="61">
        <v>83.52</v>
      </c>
      <c r="I51" s="61">
        <v>88</v>
      </c>
      <c r="J51" s="61">
        <v>92.1</v>
      </c>
      <c r="K51" s="39">
        <v>5.956112852664573</v>
      </c>
      <c r="L51" s="39">
        <v>67.6</v>
      </c>
      <c r="M51" s="39">
        <v>82</v>
      </c>
      <c r="N51" s="39">
        <v>86.6</v>
      </c>
      <c r="O51" s="39">
        <v>6.5</v>
      </c>
      <c r="P51" s="39">
        <v>86.9</v>
      </c>
      <c r="Q51" s="39">
        <v>91.1</v>
      </c>
      <c r="R51" s="39">
        <v>91.2</v>
      </c>
      <c r="S51" s="39">
        <v>5</v>
      </c>
      <c r="T51" s="39">
        <v>89.3</v>
      </c>
      <c r="U51" s="39">
        <v>89.8</v>
      </c>
      <c r="V51" s="39">
        <v>90</v>
      </c>
      <c r="W51" s="39">
        <v>3.2</v>
      </c>
      <c r="X51" s="39">
        <v>88.4</v>
      </c>
      <c r="Y51" s="39">
        <v>94.3</v>
      </c>
      <c r="Z51" s="39">
        <v>94.6</v>
      </c>
      <c r="AA51" s="39">
        <v>9.2</v>
      </c>
      <c r="AB51" s="39">
        <v>80.1</v>
      </c>
      <c r="AC51" s="39">
        <v>90.6</v>
      </c>
      <c r="AD51" s="39">
        <v>90.9</v>
      </c>
      <c r="AE51" s="39">
        <v>9.8</v>
      </c>
      <c r="AF51" s="39">
        <v>81.9</v>
      </c>
      <c r="AG51" s="39">
        <v>87</v>
      </c>
      <c r="AH51" s="39">
        <v>87.6</v>
      </c>
      <c r="AI51" s="115">
        <v>5</v>
      </c>
      <c r="AJ51" s="115">
        <v>81.9</v>
      </c>
      <c r="AK51" s="115">
        <v>87.6</v>
      </c>
      <c r="AL51" s="115">
        <v>90.6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91.5</v>
      </c>
      <c r="F52" s="34">
        <v>92</v>
      </c>
      <c r="G52" s="68">
        <v>2.4090749619927356</v>
      </c>
      <c r="H52" s="60">
        <v>87.57</v>
      </c>
      <c r="I52" s="60">
        <v>92</v>
      </c>
      <c r="J52" s="60">
        <v>92.4</v>
      </c>
      <c r="K52" s="68">
        <v>10.015649452269168</v>
      </c>
      <c r="L52" s="34">
        <v>70.3</v>
      </c>
      <c r="M52" s="34">
        <v>86.2</v>
      </c>
      <c r="N52" s="34">
        <v>86.9</v>
      </c>
      <c r="O52" s="34">
        <v>6.5</v>
      </c>
      <c r="P52" s="34">
        <v>88.7</v>
      </c>
      <c r="Q52" s="34">
        <v>91.6</v>
      </c>
      <c r="R52" s="34">
        <v>91.9</v>
      </c>
      <c r="S52" s="34">
        <v>6.5</v>
      </c>
      <c r="T52" s="34">
        <v>88.7</v>
      </c>
      <c r="U52" s="34">
        <v>89.7</v>
      </c>
      <c r="V52" s="34">
        <v>90.2</v>
      </c>
      <c r="W52" s="34">
        <v>1.3</v>
      </c>
      <c r="X52" s="34">
        <v>90.1</v>
      </c>
      <c r="Y52" s="34">
        <v>94.9</v>
      </c>
      <c r="Z52" s="34">
        <v>94.8</v>
      </c>
      <c r="AA52" s="34">
        <v>8.8</v>
      </c>
      <c r="AB52" s="34">
        <v>87.2</v>
      </c>
      <c r="AC52" s="34">
        <v>91.7</v>
      </c>
      <c r="AD52" s="34">
        <v>91.5</v>
      </c>
      <c r="AE52" s="34">
        <v>10.1</v>
      </c>
      <c r="AF52" s="34">
        <v>83.9</v>
      </c>
      <c r="AG52" s="34">
        <v>88.5</v>
      </c>
      <c r="AH52" s="34">
        <v>88.4</v>
      </c>
      <c r="AI52" s="117">
        <v>7.8</v>
      </c>
      <c r="AJ52" s="117">
        <v>85.5</v>
      </c>
      <c r="AK52" s="117">
        <v>90.8</v>
      </c>
      <c r="AL52" s="117">
        <v>91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92.6</v>
      </c>
      <c r="F53" s="34">
        <v>92.3</v>
      </c>
      <c r="G53" s="68">
        <v>5.893060295790662</v>
      </c>
      <c r="H53" s="60">
        <v>93.08</v>
      </c>
      <c r="I53" s="60">
        <v>93.9</v>
      </c>
      <c r="J53" s="60">
        <v>92.5</v>
      </c>
      <c r="K53" s="68">
        <v>14.328358208955216</v>
      </c>
      <c r="L53" s="34">
        <v>76.6</v>
      </c>
      <c r="M53" s="34">
        <v>88.1</v>
      </c>
      <c r="N53" s="34">
        <v>87</v>
      </c>
      <c r="O53" s="34">
        <v>7.4</v>
      </c>
      <c r="P53" s="34">
        <v>91.9</v>
      </c>
      <c r="Q53" s="34">
        <v>92.5</v>
      </c>
      <c r="R53" s="34">
        <v>92.4</v>
      </c>
      <c r="S53" s="34">
        <v>13.9</v>
      </c>
      <c r="T53" s="34">
        <v>94.4</v>
      </c>
      <c r="U53" s="34">
        <v>89.6</v>
      </c>
      <c r="V53" s="34">
        <v>90.3</v>
      </c>
      <c r="W53" s="34">
        <v>3.1</v>
      </c>
      <c r="X53" s="34">
        <v>92.4</v>
      </c>
      <c r="Y53" s="34">
        <v>95.4</v>
      </c>
      <c r="Z53" s="34">
        <v>94.9</v>
      </c>
      <c r="AA53" s="34">
        <v>9.8</v>
      </c>
      <c r="AB53" s="34">
        <v>90.6</v>
      </c>
      <c r="AC53" s="34">
        <v>92.3</v>
      </c>
      <c r="AD53" s="34">
        <v>92</v>
      </c>
      <c r="AE53" s="34">
        <v>11.3</v>
      </c>
      <c r="AF53" s="34">
        <v>85.4</v>
      </c>
      <c r="AG53" s="34">
        <v>89.6</v>
      </c>
      <c r="AH53" s="34">
        <v>89</v>
      </c>
      <c r="AI53" s="116">
        <v>11.1</v>
      </c>
      <c r="AJ53" s="116">
        <v>90.9</v>
      </c>
      <c r="AK53" s="116">
        <v>92</v>
      </c>
      <c r="AL53" s="116">
        <v>91.4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3.7</v>
      </c>
      <c r="D54" s="34">
        <v>90.8</v>
      </c>
      <c r="E54" s="34">
        <v>93.5</v>
      </c>
      <c r="F54" s="34">
        <v>92.5</v>
      </c>
      <c r="G54" s="68">
        <v>0.5872576177285331</v>
      </c>
      <c r="H54" s="60">
        <v>90.78</v>
      </c>
      <c r="I54" s="60">
        <v>91</v>
      </c>
      <c r="J54" s="60">
        <v>92.6</v>
      </c>
      <c r="K54" s="68">
        <v>9.141274238227139</v>
      </c>
      <c r="L54" s="34">
        <v>78.8</v>
      </c>
      <c r="M54" s="34">
        <v>86.5</v>
      </c>
      <c r="N54" s="34">
        <v>87.1</v>
      </c>
      <c r="O54" s="34">
        <v>7.4</v>
      </c>
      <c r="P54" s="34">
        <v>90.5</v>
      </c>
      <c r="Q54" s="34">
        <v>93.5</v>
      </c>
      <c r="R54" s="34">
        <v>93</v>
      </c>
      <c r="S54" s="34">
        <v>10</v>
      </c>
      <c r="T54" s="34">
        <v>98.3</v>
      </c>
      <c r="U54" s="34">
        <v>95.4</v>
      </c>
      <c r="V54" s="34">
        <v>90.7</v>
      </c>
      <c r="W54" s="34">
        <v>2</v>
      </c>
      <c r="X54" s="34">
        <v>92.4</v>
      </c>
      <c r="Y54" s="34">
        <v>95</v>
      </c>
      <c r="Z54" s="34">
        <v>94.9</v>
      </c>
      <c r="AA54" s="34">
        <v>7</v>
      </c>
      <c r="AB54" s="34">
        <v>90.4</v>
      </c>
      <c r="AC54" s="34">
        <v>91.8</v>
      </c>
      <c r="AD54" s="34">
        <v>92.4</v>
      </c>
      <c r="AE54" s="34">
        <v>10.5</v>
      </c>
      <c r="AF54" s="34">
        <v>87.1</v>
      </c>
      <c r="AG54" s="34">
        <v>89.5</v>
      </c>
      <c r="AH54" s="34">
        <v>89.5</v>
      </c>
      <c r="AI54" s="116">
        <v>5.2</v>
      </c>
      <c r="AJ54" s="116">
        <v>90.2</v>
      </c>
      <c r="AK54" s="116">
        <v>91.5</v>
      </c>
      <c r="AL54" s="116">
        <v>91.7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91.9</v>
      </c>
      <c r="F55" s="34">
        <v>92.8</v>
      </c>
      <c r="G55" s="68">
        <v>2.3125280646609814</v>
      </c>
      <c r="H55" s="60">
        <v>91.14</v>
      </c>
      <c r="I55" s="60">
        <v>94.1</v>
      </c>
      <c r="J55" s="60">
        <v>92.8</v>
      </c>
      <c r="K55" s="68">
        <v>10.34013605442176</v>
      </c>
      <c r="L55" s="34">
        <v>81.1</v>
      </c>
      <c r="M55" s="34">
        <v>88.3</v>
      </c>
      <c r="N55" s="34">
        <v>87.3</v>
      </c>
      <c r="O55" s="34">
        <v>6.8</v>
      </c>
      <c r="P55" s="34">
        <v>95.3</v>
      </c>
      <c r="Q55" s="34">
        <v>93.1</v>
      </c>
      <c r="R55" s="34">
        <v>93.5</v>
      </c>
      <c r="S55" s="34">
        <v>4.2</v>
      </c>
      <c r="T55" s="34">
        <v>93.4</v>
      </c>
      <c r="U55" s="34">
        <v>90.7</v>
      </c>
      <c r="V55" s="34">
        <v>91.2</v>
      </c>
      <c r="W55" s="34">
        <v>2.4</v>
      </c>
      <c r="X55" s="34">
        <v>92.2</v>
      </c>
      <c r="Y55" s="34">
        <v>94.5</v>
      </c>
      <c r="Z55" s="34">
        <v>95</v>
      </c>
      <c r="AA55" s="34">
        <v>8.7</v>
      </c>
      <c r="AB55" s="34">
        <v>93.2</v>
      </c>
      <c r="AC55" s="34">
        <v>93</v>
      </c>
      <c r="AD55" s="34">
        <v>92.6</v>
      </c>
      <c r="AE55" s="34">
        <v>9.2</v>
      </c>
      <c r="AF55" s="34">
        <v>90.9</v>
      </c>
      <c r="AG55" s="34">
        <v>89.5</v>
      </c>
      <c r="AH55" s="34">
        <v>89.8</v>
      </c>
      <c r="AI55" s="116">
        <v>6.3</v>
      </c>
      <c r="AJ55" s="116">
        <v>92</v>
      </c>
      <c r="AK55" s="116">
        <v>92.3</v>
      </c>
      <c r="AL55" s="116">
        <v>92.1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</v>
      </c>
      <c r="F56" s="34">
        <v>93.1</v>
      </c>
      <c r="G56" s="68">
        <v>2.956379795048522</v>
      </c>
      <c r="H56" s="60">
        <v>113.53</v>
      </c>
      <c r="I56" s="60">
        <v>92.2</v>
      </c>
      <c r="J56" s="60">
        <v>93.1</v>
      </c>
      <c r="K56" s="68">
        <v>15.231788079470213</v>
      </c>
      <c r="L56" s="34">
        <v>104.4</v>
      </c>
      <c r="M56" s="34">
        <v>86.5</v>
      </c>
      <c r="N56" s="34">
        <v>87.7</v>
      </c>
      <c r="O56" s="34">
        <v>7.6</v>
      </c>
      <c r="P56" s="34">
        <v>110.1</v>
      </c>
      <c r="Q56" s="34">
        <v>93.8</v>
      </c>
      <c r="R56" s="34">
        <v>94</v>
      </c>
      <c r="S56" s="34">
        <v>13.3</v>
      </c>
      <c r="T56" s="34">
        <v>115</v>
      </c>
      <c r="U56" s="34">
        <v>93.8</v>
      </c>
      <c r="V56" s="34">
        <v>91.7</v>
      </c>
      <c r="W56" s="34">
        <v>3</v>
      </c>
      <c r="X56" s="34">
        <v>105.7</v>
      </c>
      <c r="Y56" s="34">
        <v>94.6</v>
      </c>
      <c r="Z56" s="34">
        <v>95.1</v>
      </c>
      <c r="AA56" s="34">
        <v>7.5</v>
      </c>
      <c r="AB56" s="34">
        <v>107.7</v>
      </c>
      <c r="AC56" s="34">
        <v>92.6</v>
      </c>
      <c r="AD56" s="34">
        <v>92.7</v>
      </c>
      <c r="AE56" s="34">
        <v>9.5</v>
      </c>
      <c r="AF56" s="34">
        <v>104.6</v>
      </c>
      <c r="AG56" s="34">
        <v>90.1</v>
      </c>
      <c r="AH56" s="34">
        <v>90.3</v>
      </c>
      <c r="AI56" s="116">
        <v>7</v>
      </c>
      <c r="AJ56" s="116">
        <v>108.2</v>
      </c>
      <c r="AK56" s="116">
        <v>92</v>
      </c>
      <c r="AL56" s="116">
        <v>92.6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4.7</v>
      </c>
      <c r="D57" s="34">
        <v>110.7</v>
      </c>
      <c r="E57" s="34">
        <v>97.6</v>
      </c>
      <c r="F57" s="34">
        <v>93.4</v>
      </c>
      <c r="G57" s="68">
        <v>2.171502494917755</v>
      </c>
      <c r="H57" s="60">
        <v>110.57</v>
      </c>
      <c r="I57" s="60">
        <v>97.2</v>
      </c>
      <c r="J57" s="60">
        <v>93.4</v>
      </c>
      <c r="K57" s="68">
        <v>11.388611388611395</v>
      </c>
      <c r="L57" s="34">
        <v>111.5</v>
      </c>
      <c r="M57" s="34">
        <v>94.5</v>
      </c>
      <c r="N57" s="34">
        <v>88.3</v>
      </c>
      <c r="O57" s="34">
        <v>7.5</v>
      </c>
      <c r="P57" s="34">
        <v>99.9</v>
      </c>
      <c r="Q57" s="34">
        <v>94.9</v>
      </c>
      <c r="R57" s="34">
        <v>94.5</v>
      </c>
      <c r="S57" s="34">
        <v>2.9</v>
      </c>
      <c r="T57" s="34">
        <v>94</v>
      </c>
      <c r="U57" s="34">
        <v>90.7</v>
      </c>
      <c r="V57" s="34">
        <v>92.2</v>
      </c>
      <c r="W57" s="34">
        <v>4.5</v>
      </c>
      <c r="X57" s="34">
        <v>122.2</v>
      </c>
      <c r="Y57" s="34">
        <v>96.9</v>
      </c>
      <c r="Z57" s="34">
        <v>95.4</v>
      </c>
      <c r="AA57" s="34">
        <v>8.4</v>
      </c>
      <c r="AB57" s="34">
        <v>104.3</v>
      </c>
      <c r="AC57" s="34">
        <v>96.1</v>
      </c>
      <c r="AD57" s="34">
        <v>92.8</v>
      </c>
      <c r="AE57" s="34">
        <v>10.5</v>
      </c>
      <c r="AF57" s="34">
        <v>97.2</v>
      </c>
      <c r="AG57" s="34">
        <v>92.2</v>
      </c>
      <c r="AH57" s="34">
        <v>91.1</v>
      </c>
      <c r="AI57" s="116">
        <v>5.7</v>
      </c>
      <c r="AJ57" s="116">
        <v>104.4</v>
      </c>
      <c r="AK57" s="116">
        <v>93.3</v>
      </c>
      <c r="AL57" s="116">
        <v>93.1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93.1</v>
      </c>
      <c r="F58" s="34">
        <v>93.9</v>
      </c>
      <c r="G58" s="68">
        <v>3.8989757914338856</v>
      </c>
      <c r="H58" s="60">
        <v>89.27</v>
      </c>
      <c r="I58" s="60">
        <v>94.5</v>
      </c>
      <c r="J58" s="60">
        <v>93.9</v>
      </c>
      <c r="K58" s="68">
        <v>6.712962962962959</v>
      </c>
      <c r="L58" s="34">
        <v>92.2</v>
      </c>
      <c r="M58" s="34">
        <v>89.1</v>
      </c>
      <c r="N58" s="34">
        <v>89.2</v>
      </c>
      <c r="O58" s="34">
        <v>7</v>
      </c>
      <c r="P58" s="34">
        <v>94.5</v>
      </c>
      <c r="Q58" s="34">
        <v>94.6</v>
      </c>
      <c r="R58" s="34">
        <v>95</v>
      </c>
      <c r="S58" s="34">
        <v>6.8</v>
      </c>
      <c r="T58" s="34">
        <v>84.7</v>
      </c>
      <c r="U58" s="34">
        <v>92.7</v>
      </c>
      <c r="V58" s="34">
        <v>92.6</v>
      </c>
      <c r="W58" s="34">
        <v>3.1</v>
      </c>
      <c r="X58" s="34">
        <v>95.5</v>
      </c>
      <c r="Y58" s="34">
        <v>96.1</v>
      </c>
      <c r="Z58" s="34">
        <v>95.7</v>
      </c>
      <c r="AA58" s="34">
        <v>6.5</v>
      </c>
      <c r="AB58" s="34">
        <v>85.4</v>
      </c>
      <c r="AC58" s="34">
        <v>92.4</v>
      </c>
      <c r="AD58" s="34">
        <v>92.9</v>
      </c>
      <c r="AE58" s="34">
        <v>9.1</v>
      </c>
      <c r="AF58" s="34">
        <v>99.9</v>
      </c>
      <c r="AG58" s="34">
        <v>91.8</v>
      </c>
      <c r="AH58" s="34">
        <v>91.9</v>
      </c>
      <c r="AI58" s="116">
        <v>6.6</v>
      </c>
      <c r="AJ58" s="116">
        <v>92.2</v>
      </c>
      <c r="AK58" s="116">
        <v>93.8</v>
      </c>
      <c r="AL58" s="116">
        <v>93.6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4.8</v>
      </c>
      <c r="D59" s="34">
        <v>90</v>
      </c>
      <c r="E59" s="34">
        <v>94.7</v>
      </c>
      <c r="F59" s="34">
        <v>94.4</v>
      </c>
      <c r="G59" s="68">
        <v>4.941860465116279</v>
      </c>
      <c r="H59" s="60">
        <v>90.25</v>
      </c>
      <c r="I59" s="60">
        <v>94.1</v>
      </c>
      <c r="J59" s="60">
        <v>94.5</v>
      </c>
      <c r="K59" s="68">
        <v>9.736540664375717</v>
      </c>
      <c r="L59" s="34">
        <v>95.8</v>
      </c>
      <c r="M59" s="34">
        <v>90.9</v>
      </c>
      <c r="N59" s="34">
        <v>90.2</v>
      </c>
      <c r="O59" s="34">
        <v>7.7</v>
      </c>
      <c r="P59" s="34">
        <v>90.8</v>
      </c>
      <c r="Q59" s="34">
        <v>95.9</v>
      </c>
      <c r="R59" s="34">
        <v>95.5</v>
      </c>
      <c r="S59" s="34">
        <v>5.6</v>
      </c>
      <c r="T59" s="34">
        <v>85.7</v>
      </c>
      <c r="U59" s="34">
        <v>93.3</v>
      </c>
      <c r="V59" s="34">
        <v>92.8</v>
      </c>
      <c r="W59" s="34">
        <v>1.8</v>
      </c>
      <c r="X59" s="34">
        <v>89.9</v>
      </c>
      <c r="Y59" s="34">
        <v>95.8</v>
      </c>
      <c r="Z59" s="34">
        <v>96.2</v>
      </c>
      <c r="AA59" s="34">
        <v>7.5</v>
      </c>
      <c r="AB59" s="34">
        <v>89.2</v>
      </c>
      <c r="AC59" s="34">
        <v>93.5</v>
      </c>
      <c r="AD59" s="34">
        <v>93.2</v>
      </c>
      <c r="AE59" s="34">
        <v>9.5</v>
      </c>
      <c r="AF59" s="34">
        <v>88.3</v>
      </c>
      <c r="AG59" s="34">
        <v>92.9</v>
      </c>
      <c r="AH59" s="34">
        <v>92.7</v>
      </c>
      <c r="AI59" s="116">
        <v>5.9</v>
      </c>
      <c r="AJ59" s="116">
        <v>89.5</v>
      </c>
      <c r="AK59" s="116">
        <v>93.8</v>
      </c>
      <c r="AL59" s="116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4.3</v>
      </c>
      <c r="D60" s="34">
        <v>90.5</v>
      </c>
      <c r="E60" s="34">
        <v>95.3</v>
      </c>
      <c r="F60" s="34">
        <v>95</v>
      </c>
      <c r="G60" s="68">
        <v>2.8456683878370503</v>
      </c>
      <c r="H60" s="60">
        <v>89.63</v>
      </c>
      <c r="I60" s="60">
        <v>95</v>
      </c>
      <c r="J60" s="60">
        <v>95.1</v>
      </c>
      <c r="K60" s="68">
        <v>5.168776371308023</v>
      </c>
      <c r="L60" s="34">
        <v>99.7</v>
      </c>
      <c r="M60" s="34">
        <v>91.2</v>
      </c>
      <c r="N60" s="34">
        <v>91.4</v>
      </c>
      <c r="O60" s="34">
        <v>6.5</v>
      </c>
      <c r="P60" s="34">
        <v>89.5</v>
      </c>
      <c r="Q60" s="34">
        <v>95.7</v>
      </c>
      <c r="R60" s="34">
        <v>95.9</v>
      </c>
      <c r="S60" s="34">
        <v>3.9</v>
      </c>
      <c r="T60" s="34">
        <v>85.4</v>
      </c>
      <c r="U60" s="34">
        <v>93.2</v>
      </c>
      <c r="V60" s="34">
        <v>93.1</v>
      </c>
      <c r="W60" s="34">
        <v>3.9</v>
      </c>
      <c r="X60" s="34">
        <v>91.7</v>
      </c>
      <c r="Y60" s="34">
        <v>96.8</v>
      </c>
      <c r="Z60" s="34">
        <v>96.6</v>
      </c>
      <c r="AA60" s="34">
        <v>5.1</v>
      </c>
      <c r="AB60" s="34">
        <v>91.9</v>
      </c>
      <c r="AC60" s="34">
        <v>93.4</v>
      </c>
      <c r="AD60" s="34">
        <v>93.8</v>
      </c>
      <c r="AE60" s="34">
        <v>9.5</v>
      </c>
      <c r="AF60" s="34">
        <v>88.2</v>
      </c>
      <c r="AG60" s="34">
        <v>93.5</v>
      </c>
      <c r="AH60" s="34">
        <v>93.4</v>
      </c>
      <c r="AI60" s="116">
        <v>4.5</v>
      </c>
      <c r="AJ60" s="116">
        <v>89.7</v>
      </c>
      <c r="AK60" s="116">
        <v>94.4</v>
      </c>
      <c r="AL60" s="116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5.1</v>
      </c>
      <c r="D61" s="34">
        <v>89.3</v>
      </c>
      <c r="E61" s="34">
        <v>95</v>
      </c>
      <c r="F61" s="34">
        <v>95.6</v>
      </c>
      <c r="G61" s="68">
        <v>4.571913655105518</v>
      </c>
      <c r="H61" s="60">
        <v>86.23</v>
      </c>
      <c r="I61" s="60">
        <v>95.1</v>
      </c>
      <c r="J61" s="60">
        <v>95.6</v>
      </c>
      <c r="K61" s="68">
        <v>8.54392298435621</v>
      </c>
      <c r="L61" s="34">
        <v>90.2</v>
      </c>
      <c r="M61" s="34">
        <v>92</v>
      </c>
      <c r="N61" s="34">
        <v>92.5</v>
      </c>
      <c r="O61" s="34">
        <v>6.9</v>
      </c>
      <c r="P61" s="34">
        <v>91.1</v>
      </c>
      <c r="Q61" s="34">
        <v>96.1</v>
      </c>
      <c r="R61" s="34">
        <v>96.3</v>
      </c>
      <c r="S61" s="34">
        <v>4.2</v>
      </c>
      <c r="T61" s="34">
        <v>85.4</v>
      </c>
      <c r="U61" s="34">
        <v>93.2</v>
      </c>
      <c r="V61" s="34">
        <v>93.6</v>
      </c>
      <c r="W61" s="34">
        <v>3.1</v>
      </c>
      <c r="X61" s="34">
        <v>91.4</v>
      </c>
      <c r="Y61" s="34">
        <v>96.8</v>
      </c>
      <c r="Z61" s="34">
        <v>96.9</v>
      </c>
      <c r="AA61" s="34">
        <v>7.8</v>
      </c>
      <c r="AB61" s="34">
        <v>93.9</v>
      </c>
      <c r="AC61" s="34">
        <v>94.8</v>
      </c>
      <c r="AD61" s="34">
        <v>94.6</v>
      </c>
      <c r="AE61" s="34">
        <v>9</v>
      </c>
      <c r="AF61" s="34">
        <v>88.9</v>
      </c>
      <c r="AG61" s="34">
        <v>93.6</v>
      </c>
      <c r="AH61" s="34">
        <v>94</v>
      </c>
      <c r="AI61" s="116">
        <v>6.3</v>
      </c>
      <c r="AJ61" s="116">
        <v>89.7</v>
      </c>
      <c r="AK61" s="116">
        <v>94.9</v>
      </c>
      <c r="AL61" s="116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97.5</v>
      </c>
      <c r="F62" s="34">
        <v>96.1</v>
      </c>
      <c r="G62" s="68">
        <v>4.473953013278851</v>
      </c>
      <c r="H62" s="60">
        <v>102.28</v>
      </c>
      <c r="I62" s="60">
        <v>97.3</v>
      </c>
      <c r="J62" s="60">
        <v>96</v>
      </c>
      <c r="K62" s="68">
        <v>10.24844720496895</v>
      </c>
      <c r="L62" s="34">
        <v>106.5</v>
      </c>
      <c r="M62" s="34">
        <v>94</v>
      </c>
      <c r="N62" s="34">
        <v>93.6</v>
      </c>
      <c r="O62" s="34">
        <v>6.5</v>
      </c>
      <c r="P62" s="34">
        <v>100.6</v>
      </c>
      <c r="Q62" s="34">
        <v>97</v>
      </c>
      <c r="R62" s="34">
        <v>96.8</v>
      </c>
      <c r="S62" s="34">
        <v>2.8</v>
      </c>
      <c r="T62" s="34">
        <v>92</v>
      </c>
      <c r="U62" s="34">
        <v>94.4</v>
      </c>
      <c r="V62" s="34">
        <v>94.2</v>
      </c>
      <c r="W62" s="34">
        <v>3.2</v>
      </c>
      <c r="X62" s="34">
        <v>97.1</v>
      </c>
      <c r="Y62" s="34">
        <v>97.9</v>
      </c>
      <c r="Z62" s="34">
        <v>97.2</v>
      </c>
      <c r="AA62" s="34">
        <v>5.7</v>
      </c>
      <c r="AB62" s="34">
        <v>104.6</v>
      </c>
      <c r="AC62" s="34">
        <v>95.9</v>
      </c>
      <c r="AD62" s="34">
        <v>95.4</v>
      </c>
      <c r="AE62" s="34">
        <v>9.4</v>
      </c>
      <c r="AF62" s="34">
        <v>97.9</v>
      </c>
      <c r="AG62" s="34">
        <v>95.6</v>
      </c>
      <c r="AH62" s="34">
        <v>94.6</v>
      </c>
      <c r="AI62" s="116">
        <v>5.6</v>
      </c>
      <c r="AJ62" s="116">
        <v>98.7</v>
      </c>
      <c r="AK62" s="116">
        <v>95.7</v>
      </c>
      <c r="AL62" s="116">
        <v>95.5</v>
      </c>
      <c r="AM62" s="3">
        <v>12</v>
      </c>
    </row>
    <row r="63" spans="1:39" s="4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95.2</v>
      </c>
      <c r="F63" s="39">
        <v>96.6</v>
      </c>
      <c r="G63" s="39">
        <v>4.250478927203062</v>
      </c>
      <c r="H63" s="61">
        <v>87.07</v>
      </c>
      <c r="I63" s="61">
        <v>96.7</v>
      </c>
      <c r="J63" s="61">
        <v>96.3</v>
      </c>
      <c r="K63" s="39">
        <v>10.355029585798817</v>
      </c>
      <c r="L63" s="39">
        <v>74.6</v>
      </c>
      <c r="M63" s="39">
        <v>96</v>
      </c>
      <c r="N63" s="39">
        <v>94.8</v>
      </c>
      <c r="O63" s="39">
        <v>4.9</v>
      </c>
      <c r="P63" s="39">
        <v>91.2</v>
      </c>
      <c r="Q63" s="39">
        <v>95.7</v>
      </c>
      <c r="R63" s="39">
        <v>97.2</v>
      </c>
      <c r="S63" s="39">
        <v>3.2</v>
      </c>
      <c r="T63" s="39">
        <v>92.1</v>
      </c>
      <c r="U63" s="39">
        <v>93.5</v>
      </c>
      <c r="V63" s="39">
        <v>94.9</v>
      </c>
      <c r="W63" s="39">
        <v>3.1</v>
      </c>
      <c r="X63" s="39">
        <v>91.2</v>
      </c>
      <c r="Y63" s="39">
        <v>97.1</v>
      </c>
      <c r="Z63" s="39">
        <v>97.5</v>
      </c>
      <c r="AA63" s="39">
        <v>5.8</v>
      </c>
      <c r="AB63" s="39">
        <v>84.8</v>
      </c>
      <c r="AC63" s="39">
        <v>95.9</v>
      </c>
      <c r="AD63" s="39">
        <v>96.2</v>
      </c>
      <c r="AE63" s="39">
        <v>7.8</v>
      </c>
      <c r="AF63" s="39">
        <v>88.3</v>
      </c>
      <c r="AG63" s="39">
        <v>93.9</v>
      </c>
      <c r="AH63" s="39">
        <v>95.4</v>
      </c>
      <c r="AI63" s="115">
        <v>8</v>
      </c>
      <c r="AJ63" s="115">
        <v>88.5</v>
      </c>
      <c r="AK63" s="115">
        <v>95.9</v>
      </c>
      <c r="AL63" s="115">
        <v>96</v>
      </c>
      <c r="AM63" s="58" t="s">
        <v>131</v>
      </c>
    </row>
    <row r="64" spans="1:39" s="4" customFormat="1" ht="12.75">
      <c r="A64" s="3">
        <v>2000</v>
      </c>
      <c r="B64" s="4" t="s">
        <v>101</v>
      </c>
      <c r="C64" s="34">
        <v>6</v>
      </c>
      <c r="D64" s="34">
        <v>92.3</v>
      </c>
      <c r="E64" s="34">
        <v>97.2</v>
      </c>
      <c r="F64" s="34">
        <v>97.1</v>
      </c>
      <c r="G64" s="68">
        <v>7.319858398995102</v>
      </c>
      <c r="H64" s="60">
        <v>93.98</v>
      </c>
      <c r="I64" s="60">
        <v>96</v>
      </c>
      <c r="J64" s="60">
        <v>96.6</v>
      </c>
      <c r="K64" s="68">
        <v>13.513513513513514</v>
      </c>
      <c r="L64" s="34">
        <v>79.8</v>
      </c>
      <c r="M64" s="34">
        <v>94.8</v>
      </c>
      <c r="N64" s="34">
        <v>96</v>
      </c>
      <c r="O64" s="34">
        <v>6.1</v>
      </c>
      <c r="P64" s="34">
        <v>94.1</v>
      </c>
      <c r="Q64" s="34">
        <v>97.4</v>
      </c>
      <c r="R64" s="34">
        <v>97.6</v>
      </c>
      <c r="S64" s="34">
        <v>7.5</v>
      </c>
      <c r="T64" s="34">
        <v>95.3</v>
      </c>
      <c r="U64" s="34">
        <v>96.6</v>
      </c>
      <c r="V64" s="34">
        <v>95.8</v>
      </c>
      <c r="W64" s="34">
        <v>2.7</v>
      </c>
      <c r="X64" s="34">
        <v>92.5</v>
      </c>
      <c r="Y64" s="34">
        <v>97.8</v>
      </c>
      <c r="Z64" s="34">
        <v>97.9</v>
      </c>
      <c r="AA64" s="34">
        <v>5</v>
      </c>
      <c r="AB64" s="34">
        <v>91.5</v>
      </c>
      <c r="AC64" s="34">
        <v>96.7</v>
      </c>
      <c r="AD64" s="34">
        <v>96.9</v>
      </c>
      <c r="AE64" s="34">
        <v>8.4</v>
      </c>
      <c r="AF64" s="34">
        <v>90.9</v>
      </c>
      <c r="AG64" s="34">
        <v>96.1</v>
      </c>
      <c r="AH64" s="34">
        <v>96.2</v>
      </c>
      <c r="AI64" s="116">
        <v>7.3</v>
      </c>
      <c r="AJ64" s="116">
        <v>91.7</v>
      </c>
      <c r="AK64" s="116">
        <v>94.3</v>
      </c>
      <c r="AL64" s="116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99.3</v>
      </c>
      <c r="F65" s="34">
        <v>97.5</v>
      </c>
      <c r="G65" s="68">
        <v>8.702191663085527</v>
      </c>
      <c r="H65" s="60">
        <v>101.18</v>
      </c>
      <c r="I65" s="60">
        <v>96.5</v>
      </c>
      <c r="J65" s="60">
        <v>96.9</v>
      </c>
      <c r="K65" s="68">
        <v>18.276762402088774</v>
      </c>
      <c r="L65" s="34">
        <v>90.6</v>
      </c>
      <c r="M65" s="34">
        <v>95.9</v>
      </c>
      <c r="N65" s="34">
        <v>97.3</v>
      </c>
      <c r="O65" s="34">
        <v>7.7</v>
      </c>
      <c r="P65" s="34">
        <v>99</v>
      </c>
      <c r="Q65" s="34">
        <v>99.7</v>
      </c>
      <c r="R65" s="34">
        <v>98.1</v>
      </c>
      <c r="S65" s="34">
        <v>22.2</v>
      </c>
      <c r="T65" s="34">
        <v>115.3</v>
      </c>
      <c r="U65" s="34">
        <v>108</v>
      </c>
      <c r="V65" s="34">
        <v>96.7</v>
      </c>
      <c r="W65" s="34">
        <v>4.7</v>
      </c>
      <c r="X65" s="34">
        <v>96.7</v>
      </c>
      <c r="Y65" s="34">
        <v>100</v>
      </c>
      <c r="Z65" s="34">
        <v>98.4</v>
      </c>
      <c r="AA65" s="34">
        <v>9</v>
      </c>
      <c r="AB65" s="34">
        <v>98.8</v>
      </c>
      <c r="AC65" s="34">
        <v>100.5</v>
      </c>
      <c r="AD65" s="34">
        <v>97.8</v>
      </c>
      <c r="AE65" s="34">
        <v>9.6</v>
      </c>
      <c r="AF65" s="34">
        <v>93.6</v>
      </c>
      <c r="AG65" s="34">
        <v>98.1</v>
      </c>
      <c r="AH65" s="34">
        <v>97.1</v>
      </c>
      <c r="AI65" s="116">
        <v>7.2</v>
      </c>
      <c r="AJ65" s="116">
        <v>97.4</v>
      </c>
      <c r="AK65" s="116">
        <v>97.4</v>
      </c>
      <c r="AL65" s="116">
        <v>97.4</v>
      </c>
      <c r="AM65" s="41" t="s">
        <v>106</v>
      </c>
    </row>
    <row r="66" spans="1:39" s="4" customFormat="1" ht="12.75">
      <c r="A66" s="35">
        <v>2000</v>
      </c>
      <c r="B66" s="4" t="s">
        <v>109</v>
      </c>
      <c r="C66" s="34">
        <v>3.2</v>
      </c>
      <c r="D66" s="34">
        <v>93.7</v>
      </c>
      <c r="E66" s="34">
        <v>96.7</v>
      </c>
      <c r="F66" s="34">
        <v>97.9</v>
      </c>
      <c r="G66" s="68">
        <v>0.2533597708746464</v>
      </c>
      <c r="H66" s="60">
        <v>91.01</v>
      </c>
      <c r="I66" s="60">
        <v>97.1</v>
      </c>
      <c r="J66" s="60">
        <v>97.4</v>
      </c>
      <c r="K66" s="68">
        <v>7.4873096446700576</v>
      </c>
      <c r="L66" s="34">
        <v>84.7</v>
      </c>
      <c r="M66" s="34">
        <v>99.9</v>
      </c>
      <c r="N66" s="34">
        <v>98.4</v>
      </c>
      <c r="O66" s="34">
        <v>5.2</v>
      </c>
      <c r="P66" s="34">
        <v>95.2</v>
      </c>
      <c r="Q66" s="34">
        <v>98.3</v>
      </c>
      <c r="R66" s="34">
        <v>98.9</v>
      </c>
      <c r="S66" s="34">
        <v>2.7</v>
      </c>
      <c r="T66" s="34">
        <v>100.9</v>
      </c>
      <c r="U66" s="34">
        <v>97.3</v>
      </c>
      <c r="V66" s="34">
        <v>97.5</v>
      </c>
      <c r="W66" s="34">
        <v>3.7</v>
      </c>
      <c r="X66" s="34">
        <v>95.8</v>
      </c>
      <c r="Y66" s="34">
        <v>98.4</v>
      </c>
      <c r="Z66" s="34">
        <v>98.9</v>
      </c>
      <c r="AA66" s="34">
        <v>7.4</v>
      </c>
      <c r="AB66" s="34">
        <v>97.1</v>
      </c>
      <c r="AC66" s="34">
        <v>98.5</v>
      </c>
      <c r="AD66" s="34">
        <v>98.7</v>
      </c>
      <c r="AE66" s="34">
        <v>8.5</v>
      </c>
      <c r="AF66" s="34">
        <v>94.5</v>
      </c>
      <c r="AG66" s="34">
        <v>97</v>
      </c>
      <c r="AH66" s="34">
        <v>98.1</v>
      </c>
      <c r="AI66" s="116">
        <v>5.2</v>
      </c>
      <c r="AJ66" s="116">
        <v>94.9</v>
      </c>
      <c r="AK66" s="116">
        <v>98.1</v>
      </c>
      <c r="AL66" s="116">
        <v>98.2</v>
      </c>
      <c r="AM66" s="41" t="s">
        <v>110</v>
      </c>
    </row>
    <row r="67" spans="1:39" s="4" customFormat="1" ht="12.75">
      <c r="A67" s="35">
        <v>2000</v>
      </c>
      <c r="B67" s="4" t="s">
        <v>111</v>
      </c>
      <c r="C67" s="34">
        <v>7.4</v>
      </c>
      <c r="D67" s="34">
        <v>98.5</v>
      </c>
      <c r="E67" s="34">
        <v>98.6</v>
      </c>
      <c r="F67" s="34">
        <v>98.4</v>
      </c>
      <c r="G67" s="68">
        <v>6.528417818740402</v>
      </c>
      <c r="H67" s="60">
        <v>97.09</v>
      </c>
      <c r="I67" s="60">
        <v>98.2</v>
      </c>
      <c r="J67" s="60">
        <v>98.1</v>
      </c>
      <c r="K67" s="68">
        <v>14.426633785450067</v>
      </c>
      <c r="L67" s="34">
        <v>92.8</v>
      </c>
      <c r="M67" s="34">
        <v>99.4</v>
      </c>
      <c r="N67" s="34">
        <v>99.4</v>
      </c>
      <c r="O67" s="34">
        <v>7.2</v>
      </c>
      <c r="P67" s="34">
        <v>102.2</v>
      </c>
      <c r="Q67" s="34">
        <v>99.8</v>
      </c>
      <c r="R67" s="34">
        <v>99.6</v>
      </c>
      <c r="S67" s="34">
        <v>7.4</v>
      </c>
      <c r="T67" s="34">
        <v>100.4</v>
      </c>
      <c r="U67" s="34">
        <v>98.3</v>
      </c>
      <c r="V67" s="34">
        <v>98.1</v>
      </c>
      <c r="W67" s="34">
        <v>5.6</v>
      </c>
      <c r="X67" s="34">
        <v>97.4</v>
      </c>
      <c r="Y67" s="34">
        <v>99.7</v>
      </c>
      <c r="Z67" s="34">
        <v>99.5</v>
      </c>
      <c r="AA67" s="34">
        <v>7.2</v>
      </c>
      <c r="AB67" s="34">
        <v>99.9</v>
      </c>
      <c r="AC67" s="34">
        <v>99.6</v>
      </c>
      <c r="AD67" s="34">
        <v>99.5</v>
      </c>
      <c r="AE67" s="34">
        <v>11.1</v>
      </c>
      <c r="AF67" s="34">
        <v>101</v>
      </c>
      <c r="AG67" s="34">
        <v>99.3</v>
      </c>
      <c r="AH67" s="34">
        <v>98.9</v>
      </c>
      <c r="AI67" s="116">
        <v>8.7</v>
      </c>
      <c r="AJ67" s="116">
        <v>100</v>
      </c>
      <c r="AK67" s="116">
        <v>99</v>
      </c>
      <c r="AL67" s="116">
        <v>98.9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103.5</v>
      </c>
      <c r="F68" s="34">
        <v>98.9</v>
      </c>
      <c r="G68" s="68">
        <v>16.53307495816085</v>
      </c>
      <c r="H68" s="60">
        <v>132.3</v>
      </c>
      <c r="I68" s="60">
        <v>103.2</v>
      </c>
      <c r="J68" s="60">
        <v>98.9</v>
      </c>
      <c r="K68" s="68">
        <v>26.245210727969354</v>
      </c>
      <c r="L68" s="34">
        <v>131.8</v>
      </c>
      <c r="M68" s="34">
        <v>101.2</v>
      </c>
      <c r="N68" s="34">
        <v>100</v>
      </c>
      <c r="O68" s="34">
        <v>7.6</v>
      </c>
      <c r="P68" s="34">
        <v>118.5</v>
      </c>
      <c r="Q68" s="34">
        <v>100.6</v>
      </c>
      <c r="R68" s="34">
        <v>100.1</v>
      </c>
      <c r="S68" s="34">
        <v>6.1</v>
      </c>
      <c r="T68" s="34">
        <v>122.1</v>
      </c>
      <c r="U68" s="34">
        <v>99.1</v>
      </c>
      <c r="V68" s="34">
        <v>98.6</v>
      </c>
      <c r="W68" s="34">
        <v>6.9</v>
      </c>
      <c r="X68" s="34">
        <v>113</v>
      </c>
      <c r="Y68" s="34">
        <v>100.2</v>
      </c>
      <c r="Z68" s="34">
        <v>100</v>
      </c>
      <c r="AA68" s="34">
        <v>10.3</v>
      </c>
      <c r="AB68" s="34">
        <v>118.9</v>
      </c>
      <c r="AC68" s="34">
        <v>101.7</v>
      </c>
      <c r="AD68" s="34">
        <v>100</v>
      </c>
      <c r="AE68" s="34">
        <v>11.2</v>
      </c>
      <c r="AF68" s="34">
        <v>116.3</v>
      </c>
      <c r="AG68" s="34">
        <v>100</v>
      </c>
      <c r="AH68" s="34">
        <v>99.7</v>
      </c>
      <c r="AI68" s="116">
        <v>9</v>
      </c>
      <c r="AJ68" s="116">
        <v>117.9</v>
      </c>
      <c r="AK68" s="116">
        <v>99.6</v>
      </c>
      <c r="AL68" s="116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1.3</v>
      </c>
      <c r="D69" s="34">
        <v>112.1</v>
      </c>
      <c r="E69" s="34">
        <v>99.1</v>
      </c>
      <c r="F69" s="34">
        <v>99.5</v>
      </c>
      <c r="G69" s="68">
        <v>-3.047842995387529</v>
      </c>
      <c r="H69" s="60">
        <v>107.2</v>
      </c>
      <c r="I69" s="60">
        <v>99.9</v>
      </c>
      <c r="J69" s="60">
        <v>99.8</v>
      </c>
      <c r="K69" s="68">
        <v>-2.0627802690582935</v>
      </c>
      <c r="L69" s="34">
        <v>109.2</v>
      </c>
      <c r="M69" s="34">
        <v>100.1</v>
      </c>
      <c r="N69" s="34">
        <v>100.4</v>
      </c>
      <c r="O69" s="34">
        <v>5.7</v>
      </c>
      <c r="P69" s="34">
        <v>105.6</v>
      </c>
      <c r="Q69" s="34">
        <v>100.1</v>
      </c>
      <c r="R69" s="34">
        <v>100.5</v>
      </c>
      <c r="S69" s="34">
        <v>8.2</v>
      </c>
      <c r="T69" s="34">
        <v>101.6</v>
      </c>
      <c r="U69" s="34">
        <v>98</v>
      </c>
      <c r="V69" s="34">
        <v>99</v>
      </c>
      <c r="W69" s="34">
        <v>4.1</v>
      </c>
      <c r="X69" s="34">
        <v>127.2</v>
      </c>
      <c r="Y69" s="34">
        <v>100.9</v>
      </c>
      <c r="Z69" s="34">
        <v>100.4</v>
      </c>
      <c r="AA69" s="34">
        <v>4</v>
      </c>
      <c r="AB69" s="34">
        <v>108.5</v>
      </c>
      <c r="AC69" s="34">
        <v>100.1</v>
      </c>
      <c r="AD69" s="34">
        <v>100.4</v>
      </c>
      <c r="AE69" s="34">
        <v>8.5</v>
      </c>
      <c r="AF69" s="34">
        <v>105.4</v>
      </c>
      <c r="AG69" s="34">
        <v>99.8</v>
      </c>
      <c r="AH69" s="34">
        <v>100.4</v>
      </c>
      <c r="AI69" s="116">
        <v>5</v>
      </c>
      <c r="AJ69" s="116">
        <v>109.6</v>
      </c>
      <c r="AK69" s="116">
        <v>100.2</v>
      </c>
      <c r="AL69" s="116">
        <v>100.3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99.9</v>
      </c>
      <c r="F70" s="34">
        <v>100.1</v>
      </c>
      <c r="G70" s="68">
        <v>8.457488517979161</v>
      </c>
      <c r="H70" s="60">
        <v>96.82</v>
      </c>
      <c r="I70" s="60">
        <v>100.6</v>
      </c>
      <c r="J70" s="60">
        <v>100.5</v>
      </c>
      <c r="K70" s="68">
        <v>12.255965292841644</v>
      </c>
      <c r="L70" s="34">
        <v>103.5</v>
      </c>
      <c r="M70" s="34">
        <v>98.1</v>
      </c>
      <c r="N70" s="34">
        <v>100.7</v>
      </c>
      <c r="O70" s="34">
        <v>6.5</v>
      </c>
      <c r="P70" s="34">
        <v>100.6</v>
      </c>
      <c r="Q70" s="34">
        <v>100.5</v>
      </c>
      <c r="R70" s="34">
        <v>100.7</v>
      </c>
      <c r="S70" s="34">
        <v>8.2</v>
      </c>
      <c r="T70" s="34">
        <v>91.6</v>
      </c>
      <c r="U70" s="34">
        <v>100.2</v>
      </c>
      <c r="V70" s="34">
        <v>99.6</v>
      </c>
      <c r="W70" s="34">
        <v>3.9</v>
      </c>
      <c r="X70" s="34">
        <v>99.2</v>
      </c>
      <c r="Y70" s="34">
        <v>100.4</v>
      </c>
      <c r="Z70" s="34">
        <v>100.7</v>
      </c>
      <c r="AA70" s="34">
        <v>9.4</v>
      </c>
      <c r="AB70" s="34">
        <v>93.5</v>
      </c>
      <c r="AC70" s="34">
        <v>100.7</v>
      </c>
      <c r="AD70" s="34">
        <v>100.8</v>
      </c>
      <c r="AE70" s="34">
        <v>10.1</v>
      </c>
      <c r="AF70" s="34">
        <v>110</v>
      </c>
      <c r="AG70" s="34">
        <v>101.3</v>
      </c>
      <c r="AH70" s="34">
        <v>101.1</v>
      </c>
      <c r="AI70" s="116">
        <v>9.4</v>
      </c>
      <c r="AJ70" s="116">
        <v>100.8</v>
      </c>
      <c r="AK70" s="116">
        <v>100.8</v>
      </c>
      <c r="AL70" s="116">
        <v>101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103.2</v>
      </c>
      <c r="F71" s="34">
        <v>100.7</v>
      </c>
      <c r="G71" s="68">
        <v>10.847645429362888</v>
      </c>
      <c r="H71" s="60">
        <v>100.04</v>
      </c>
      <c r="I71" s="60">
        <v>101.2</v>
      </c>
      <c r="J71" s="60">
        <v>101.2</v>
      </c>
      <c r="K71" s="68">
        <v>16.91022964509395</v>
      </c>
      <c r="L71" s="34">
        <v>112</v>
      </c>
      <c r="M71" s="34">
        <v>101.6</v>
      </c>
      <c r="N71" s="34">
        <v>101.3</v>
      </c>
      <c r="O71" s="34">
        <v>5.8</v>
      </c>
      <c r="P71" s="34">
        <v>96.1</v>
      </c>
      <c r="Q71" s="34">
        <v>101.4</v>
      </c>
      <c r="R71" s="34">
        <v>101</v>
      </c>
      <c r="S71" s="34">
        <v>8.6</v>
      </c>
      <c r="T71" s="34">
        <v>93.1</v>
      </c>
      <c r="U71" s="34">
        <v>101.3</v>
      </c>
      <c r="V71" s="34">
        <v>100.5</v>
      </c>
      <c r="W71" s="34">
        <v>5.3</v>
      </c>
      <c r="X71" s="34">
        <v>94.7</v>
      </c>
      <c r="Y71" s="34">
        <v>100.9</v>
      </c>
      <c r="Z71" s="34">
        <v>100.9</v>
      </c>
      <c r="AA71" s="34">
        <v>9</v>
      </c>
      <c r="AB71" s="34">
        <v>97.2</v>
      </c>
      <c r="AC71" s="34">
        <v>101.4</v>
      </c>
      <c r="AD71" s="34">
        <v>101.1</v>
      </c>
      <c r="AE71" s="34">
        <v>10</v>
      </c>
      <c r="AF71" s="34">
        <v>97.1</v>
      </c>
      <c r="AG71" s="34">
        <v>102.3</v>
      </c>
      <c r="AH71" s="34">
        <v>101.9</v>
      </c>
      <c r="AI71" s="116">
        <v>10</v>
      </c>
      <c r="AJ71" s="116">
        <v>98.4</v>
      </c>
      <c r="AK71" s="116">
        <v>102.1</v>
      </c>
      <c r="AL71" s="116">
        <v>101.9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100.3</v>
      </c>
      <c r="F72" s="34">
        <v>101.5</v>
      </c>
      <c r="G72" s="68">
        <v>3.369407564431563</v>
      </c>
      <c r="H72" s="60">
        <v>92.65</v>
      </c>
      <c r="I72" s="60">
        <v>102.3</v>
      </c>
      <c r="J72" s="60">
        <v>101.9</v>
      </c>
      <c r="K72" s="68">
        <v>4.112337011033094</v>
      </c>
      <c r="L72" s="34">
        <v>103.8</v>
      </c>
      <c r="M72" s="34">
        <v>102.5</v>
      </c>
      <c r="N72" s="34">
        <v>102.4</v>
      </c>
      <c r="O72" s="34">
        <v>5.3</v>
      </c>
      <c r="P72" s="34">
        <v>94.2</v>
      </c>
      <c r="Q72" s="34">
        <v>101</v>
      </c>
      <c r="R72" s="34">
        <v>101.5</v>
      </c>
      <c r="S72" s="34">
        <v>7.4</v>
      </c>
      <c r="T72" s="34">
        <v>91.6</v>
      </c>
      <c r="U72" s="34">
        <v>100.1</v>
      </c>
      <c r="V72" s="34">
        <v>101.8</v>
      </c>
      <c r="W72" s="34">
        <v>4.3</v>
      </c>
      <c r="X72" s="34">
        <v>95.6</v>
      </c>
      <c r="Y72" s="34">
        <v>100.9</v>
      </c>
      <c r="Z72" s="34">
        <v>101.2</v>
      </c>
      <c r="AA72" s="34">
        <v>6.5</v>
      </c>
      <c r="AB72" s="34">
        <v>97.9</v>
      </c>
      <c r="AC72" s="34">
        <v>99.4</v>
      </c>
      <c r="AD72" s="34">
        <v>101.5</v>
      </c>
      <c r="AE72" s="34">
        <v>9.3</v>
      </c>
      <c r="AF72" s="34">
        <v>96.5</v>
      </c>
      <c r="AG72" s="34">
        <v>102.3</v>
      </c>
      <c r="AH72" s="34">
        <v>103</v>
      </c>
      <c r="AI72" s="116">
        <v>7</v>
      </c>
      <c r="AJ72" s="116">
        <v>96</v>
      </c>
      <c r="AK72" s="116">
        <v>102.8</v>
      </c>
      <c r="AL72" s="116">
        <v>102.8</v>
      </c>
      <c r="AM72" s="41">
        <v>10</v>
      </c>
    </row>
    <row r="73" spans="1:39" s="4" customFormat="1" ht="12.75">
      <c r="A73" s="35">
        <v>2000</v>
      </c>
      <c r="B73" s="4" t="s">
        <v>122</v>
      </c>
      <c r="C73" s="34">
        <v>7.8</v>
      </c>
      <c r="D73" s="34">
        <v>96.3</v>
      </c>
      <c r="E73" s="34">
        <v>102.4</v>
      </c>
      <c r="F73" s="34">
        <v>102.5</v>
      </c>
      <c r="G73" s="68">
        <v>8.570103212339093</v>
      </c>
      <c r="H73" s="60">
        <v>93.62</v>
      </c>
      <c r="I73" s="60">
        <v>101.8</v>
      </c>
      <c r="J73" s="60">
        <v>102.7</v>
      </c>
      <c r="K73" s="68">
        <v>12.084257206208415</v>
      </c>
      <c r="L73" s="34">
        <v>101.1</v>
      </c>
      <c r="M73" s="34">
        <v>102.2</v>
      </c>
      <c r="N73" s="34">
        <v>103.9</v>
      </c>
      <c r="O73" s="34">
        <v>6</v>
      </c>
      <c r="P73" s="34">
        <v>96.6</v>
      </c>
      <c r="Q73" s="34">
        <v>101.9</v>
      </c>
      <c r="R73" s="34">
        <v>102.1</v>
      </c>
      <c r="S73" s="34">
        <v>9.2</v>
      </c>
      <c r="T73" s="34">
        <v>93.2</v>
      </c>
      <c r="U73" s="34">
        <v>102.1</v>
      </c>
      <c r="V73" s="34">
        <v>103.4</v>
      </c>
      <c r="W73" s="34">
        <v>5.2</v>
      </c>
      <c r="X73" s="34">
        <v>96.2</v>
      </c>
      <c r="Y73" s="34">
        <v>101.9</v>
      </c>
      <c r="Z73" s="34">
        <v>101.6</v>
      </c>
      <c r="AA73" s="34">
        <v>7</v>
      </c>
      <c r="AB73" s="34">
        <v>100.6</v>
      </c>
      <c r="AC73" s="34">
        <v>101.6</v>
      </c>
      <c r="AD73" s="34">
        <v>101.8</v>
      </c>
      <c r="AE73" s="34">
        <v>11.5</v>
      </c>
      <c r="AF73" s="34">
        <v>99.2</v>
      </c>
      <c r="AG73" s="34">
        <v>104.4</v>
      </c>
      <c r="AH73" s="34">
        <v>104</v>
      </c>
      <c r="AI73" s="116">
        <v>9.7</v>
      </c>
      <c r="AJ73" s="116">
        <v>98.4</v>
      </c>
      <c r="AK73" s="116">
        <v>103.7</v>
      </c>
      <c r="AL73" s="116">
        <v>103.7</v>
      </c>
      <c r="AM73" s="3">
        <v>11</v>
      </c>
    </row>
    <row r="74" spans="1:39" s="4" customFormat="1" ht="12.75">
      <c r="A74" s="35">
        <v>2000</v>
      </c>
      <c r="B74" s="35">
        <v>12</v>
      </c>
      <c r="C74" s="34">
        <v>6.2</v>
      </c>
      <c r="D74" s="34">
        <v>105.8</v>
      </c>
      <c r="E74" s="34">
        <v>103.9</v>
      </c>
      <c r="F74" s="34">
        <v>103.5</v>
      </c>
      <c r="G74" s="68">
        <v>4.653891278842398</v>
      </c>
      <c r="H74" s="60">
        <v>107.04</v>
      </c>
      <c r="I74" s="60">
        <v>103.7</v>
      </c>
      <c r="J74" s="60">
        <v>103.6</v>
      </c>
      <c r="K74" s="68">
        <v>9.10798122065728</v>
      </c>
      <c r="L74" s="34">
        <v>116.2</v>
      </c>
      <c r="M74" s="34">
        <v>105.7</v>
      </c>
      <c r="N74" s="34">
        <v>105.7</v>
      </c>
      <c r="O74" s="34">
        <v>6.3</v>
      </c>
      <c r="P74" s="34">
        <v>106.9</v>
      </c>
      <c r="Q74" s="34">
        <v>103.5</v>
      </c>
      <c r="R74" s="34">
        <v>102.8</v>
      </c>
      <c r="S74" s="34">
        <v>11.6</v>
      </c>
      <c r="T74" s="34">
        <v>102.6</v>
      </c>
      <c r="U74" s="34">
        <v>106.3</v>
      </c>
      <c r="V74" s="34">
        <v>105.2</v>
      </c>
      <c r="W74" s="34">
        <v>3.6</v>
      </c>
      <c r="X74" s="34">
        <v>100.6</v>
      </c>
      <c r="Y74" s="34">
        <v>101.5</v>
      </c>
      <c r="Z74" s="34">
        <v>102.1</v>
      </c>
      <c r="AA74" s="34">
        <v>6.7</v>
      </c>
      <c r="AB74" s="34">
        <v>111.6</v>
      </c>
      <c r="AC74" s="34">
        <v>102.8</v>
      </c>
      <c r="AD74" s="34">
        <v>102.2</v>
      </c>
      <c r="AE74" s="34">
        <v>9.7</v>
      </c>
      <c r="AF74" s="34">
        <v>107.4</v>
      </c>
      <c r="AG74" s="34">
        <v>105.2</v>
      </c>
      <c r="AH74" s="34">
        <v>105</v>
      </c>
      <c r="AI74" s="116">
        <v>7.8</v>
      </c>
      <c r="AJ74" s="116">
        <v>106.4</v>
      </c>
      <c r="AK74" s="116">
        <v>104.6</v>
      </c>
      <c r="AL74" s="116">
        <v>104.5</v>
      </c>
      <c r="AM74" s="3">
        <v>12</v>
      </c>
    </row>
    <row r="75" spans="1:39" s="4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103.6</v>
      </c>
      <c r="F75" s="39">
        <v>104.4</v>
      </c>
      <c r="G75" s="39">
        <v>7.970598369128303</v>
      </c>
      <c r="H75" s="61">
        <v>94.01</v>
      </c>
      <c r="I75" s="61">
        <v>103.6</v>
      </c>
      <c r="J75" s="61">
        <v>104.5</v>
      </c>
      <c r="K75" s="39">
        <v>15.41554959785523</v>
      </c>
      <c r="L75" s="39">
        <v>86.1</v>
      </c>
      <c r="M75" s="39">
        <v>109.3</v>
      </c>
      <c r="N75" s="39">
        <v>107.2</v>
      </c>
      <c r="O75" s="39">
        <v>7.2</v>
      </c>
      <c r="P75" s="39">
        <v>97.8</v>
      </c>
      <c r="Q75" s="39">
        <v>102.7</v>
      </c>
      <c r="R75" s="39">
        <v>103.5</v>
      </c>
      <c r="S75" s="39">
        <v>4.8</v>
      </c>
      <c r="T75" s="39">
        <v>96.6</v>
      </c>
      <c r="U75" s="39">
        <v>98.8</v>
      </c>
      <c r="V75" s="39">
        <v>106.6</v>
      </c>
      <c r="W75" s="39">
        <v>6.2</v>
      </c>
      <c r="X75" s="39">
        <v>96.9</v>
      </c>
      <c r="Y75" s="39">
        <v>102.9</v>
      </c>
      <c r="Z75" s="39">
        <v>102.7</v>
      </c>
      <c r="AA75" s="39">
        <v>5.9</v>
      </c>
      <c r="AB75" s="39">
        <v>89.7</v>
      </c>
      <c r="AC75" s="39">
        <v>101.5</v>
      </c>
      <c r="AD75" s="39">
        <v>102.7</v>
      </c>
      <c r="AE75" s="39">
        <v>12.6</v>
      </c>
      <c r="AF75" s="39">
        <v>99.4</v>
      </c>
      <c r="AG75" s="39">
        <v>105.7</v>
      </c>
      <c r="AH75" s="39">
        <v>106.1</v>
      </c>
      <c r="AI75" s="115">
        <v>11.6</v>
      </c>
      <c r="AJ75" s="115">
        <v>98.7</v>
      </c>
      <c r="AK75" s="115">
        <v>105.3</v>
      </c>
      <c r="AL75" s="115">
        <v>105.4</v>
      </c>
      <c r="AM75" s="58" t="s">
        <v>133</v>
      </c>
    </row>
    <row r="76" spans="1:39" s="4" customFormat="1" ht="12.75">
      <c r="A76" s="3">
        <v>2001</v>
      </c>
      <c r="B76" s="4" t="s">
        <v>101</v>
      </c>
      <c r="C76" s="34">
        <v>8.8</v>
      </c>
      <c r="D76" s="34">
        <v>100.4</v>
      </c>
      <c r="E76" s="34">
        <v>106</v>
      </c>
      <c r="F76" s="34">
        <v>105.1</v>
      </c>
      <c r="G76" s="68">
        <v>7.565439455203234</v>
      </c>
      <c r="H76" s="60">
        <v>101.09</v>
      </c>
      <c r="I76" s="60">
        <v>106.4</v>
      </c>
      <c r="J76" s="60">
        <v>105.2</v>
      </c>
      <c r="K76" s="68">
        <v>12.907268170426061</v>
      </c>
      <c r="L76" s="34">
        <v>90.1</v>
      </c>
      <c r="M76" s="34">
        <v>109</v>
      </c>
      <c r="N76" s="34">
        <v>108.3</v>
      </c>
      <c r="O76" s="34">
        <v>6.9</v>
      </c>
      <c r="P76" s="34">
        <v>100.6</v>
      </c>
      <c r="Q76" s="34">
        <v>104.5</v>
      </c>
      <c r="R76" s="34">
        <v>104</v>
      </c>
      <c r="S76" s="34">
        <v>24.3</v>
      </c>
      <c r="T76" s="34">
        <v>118.5</v>
      </c>
      <c r="U76" s="34">
        <v>120.5</v>
      </c>
      <c r="V76" s="34">
        <v>107.6</v>
      </c>
      <c r="W76" s="34">
        <v>6.8</v>
      </c>
      <c r="X76" s="34">
        <v>98.8</v>
      </c>
      <c r="Y76" s="34">
        <v>104.8</v>
      </c>
      <c r="Z76" s="34">
        <v>103.4</v>
      </c>
      <c r="AA76" s="34">
        <v>6</v>
      </c>
      <c r="AB76" s="34">
        <v>97</v>
      </c>
      <c r="AC76" s="34">
        <v>102.9</v>
      </c>
      <c r="AD76" s="34">
        <v>103.1</v>
      </c>
      <c r="AE76" s="34">
        <v>11.4</v>
      </c>
      <c r="AF76" s="34">
        <v>101.2</v>
      </c>
      <c r="AG76" s="34">
        <v>107.3</v>
      </c>
      <c r="AH76" s="34">
        <v>107.2</v>
      </c>
      <c r="AI76" s="116">
        <v>10.8</v>
      </c>
      <c r="AJ76" s="116">
        <v>101.7</v>
      </c>
      <c r="AK76" s="116">
        <v>108.1</v>
      </c>
      <c r="AL76" s="116">
        <v>106.3</v>
      </c>
      <c r="AM76" s="41" t="s">
        <v>132</v>
      </c>
    </row>
    <row r="77" spans="1:39" s="4" customFormat="1" ht="12.75">
      <c r="A77" s="3">
        <v>2001</v>
      </c>
      <c r="B77" s="18" t="s">
        <v>105</v>
      </c>
      <c r="C77" s="34">
        <v>8</v>
      </c>
      <c r="D77" s="34">
        <v>106.6</v>
      </c>
      <c r="E77" s="34">
        <v>106.7</v>
      </c>
      <c r="F77" s="34">
        <v>105.5</v>
      </c>
      <c r="G77" s="68">
        <v>10.209527574619488</v>
      </c>
      <c r="H77" s="60">
        <v>111.51</v>
      </c>
      <c r="I77" s="60">
        <v>106.6</v>
      </c>
      <c r="J77" s="60">
        <v>105.6</v>
      </c>
      <c r="K77" s="68">
        <v>15.342163355408395</v>
      </c>
      <c r="L77" s="34">
        <v>104.5</v>
      </c>
      <c r="M77" s="34">
        <v>109.8</v>
      </c>
      <c r="N77" s="34">
        <v>108.9</v>
      </c>
      <c r="O77" s="34">
        <v>4.6</v>
      </c>
      <c r="P77" s="34">
        <v>103.6</v>
      </c>
      <c r="Q77" s="34">
        <v>104.3</v>
      </c>
      <c r="R77" s="34">
        <v>104.3</v>
      </c>
      <c r="S77" s="34">
        <v>7.9</v>
      </c>
      <c r="T77" s="34">
        <v>124.4</v>
      </c>
      <c r="U77" s="34">
        <v>115</v>
      </c>
      <c r="V77" s="34">
        <v>108</v>
      </c>
      <c r="W77" s="34">
        <v>3.7</v>
      </c>
      <c r="X77" s="34">
        <v>100.3</v>
      </c>
      <c r="Y77" s="34">
        <v>103.9</v>
      </c>
      <c r="Z77" s="34">
        <v>103.9</v>
      </c>
      <c r="AA77" s="34">
        <v>3.9</v>
      </c>
      <c r="AB77" s="34">
        <v>102.6</v>
      </c>
      <c r="AC77" s="34">
        <v>104.3</v>
      </c>
      <c r="AD77" s="34">
        <v>103.7</v>
      </c>
      <c r="AE77" s="34">
        <v>10.4</v>
      </c>
      <c r="AF77" s="34">
        <v>103.3</v>
      </c>
      <c r="AG77" s="34">
        <v>108.2</v>
      </c>
      <c r="AH77" s="34">
        <v>108.3</v>
      </c>
      <c r="AI77" s="116">
        <v>9.6</v>
      </c>
      <c r="AJ77" s="116">
        <v>106.8</v>
      </c>
      <c r="AK77" s="116">
        <v>107</v>
      </c>
      <c r="AL77" s="116">
        <v>107</v>
      </c>
      <c r="AM77" s="41" t="s">
        <v>106</v>
      </c>
    </row>
    <row r="78" spans="1:39" s="4" customFormat="1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104.9</v>
      </c>
      <c r="F78" s="34">
        <v>105.8</v>
      </c>
      <c r="G78" s="68">
        <v>8.658389188001312</v>
      </c>
      <c r="H78" s="60">
        <v>98.89</v>
      </c>
      <c r="I78" s="60">
        <v>105.3</v>
      </c>
      <c r="J78" s="60">
        <v>105.8</v>
      </c>
      <c r="K78" s="68">
        <v>8.736717827626908</v>
      </c>
      <c r="L78" s="34">
        <v>92.1</v>
      </c>
      <c r="M78" s="34">
        <v>108.5</v>
      </c>
      <c r="N78" s="34">
        <v>109.1</v>
      </c>
      <c r="O78" s="34">
        <v>6.4</v>
      </c>
      <c r="P78" s="34">
        <v>101.3</v>
      </c>
      <c r="Q78" s="34">
        <v>104.6</v>
      </c>
      <c r="R78" s="34">
        <v>104.6</v>
      </c>
      <c r="S78" s="34">
        <v>11.2</v>
      </c>
      <c r="T78" s="34">
        <v>112.3</v>
      </c>
      <c r="U78" s="34">
        <v>107.5</v>
      </c>
      <c r="V78" s="34">
        <v>107.9</v>
      </c>
      <c r="W78" s="34">
        <v>6.1</v>
      </c>
      <c r="X78" s="34">
        <v>101.6</v>
      </c>
      <c r="Y78" s="34">
        <v>104.4</v>
      </c>
      <c r="Z78" s="34">
        <v>104.5</v>
      </c>
      <c r="AA78" s="34">
        <v>5.5</v>
      </c>
      <c r="AB78" s="34">
        <v>102.4</v>
      </c>
      <c r="AC78" s="34">
        <v>103.9</v>
      </c>
      <c r="AD78" s="34">
        <v>104.2</v>
      </c>
      <c r="AE78" s="34">
        <v>13.1</v>
      </c>
      <c r="AF78" s="34">
        <v>106.8</v>
      </c>
      <c r="AG78" s="34">
        <v>109.6</v>
      </c>
      <c r="AH78" s="34">
        <v>109.3</v>
      </c>
      <c r="AI78" s="116">
        <v>9.8</v>
      </c>
      <c r="AJ78" s="116">
        <v>104.2</v>
      </c>
      <c r="AK78" s="116">
        <v>108</v>
      </c>
      <c r="AL78" s="116">
        <v>107.6</v>
      </c>
      <c r="AM78" s="41" t="s">
        <v>110</v>
      </c>
    </row>
    <row r="79" spans="1:39" s="4" customFormat="1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105.3</v>
      </c>
      <c r="F79" s="34">
        <v>106</v>
      </c>
      <c r="G79" s="68">
        <v>8.394273354619417</v>
      </c>
      <c r="H79" s="60">
        <v>105.24</v>
      </c>
      <c r="I79" s="60">
        <v>105.2</v>
      </c>
      <c r="J79" s="60">
        <v>105.7</v>
      </c>
      <c r="K79" s="68">
        <v>9.80603448275863</v>
      </c>
      <c r="L79" s="34">
        <v>101.9</v>
      </c>
      <c r="M79" s="34">
        <v>107.5</v>
      </c>
      <c r="N79" s="34">
        <v>109</v>
      </c>
      <c r="O79" s="34">
        <v>5.1</v>
      </c>
      <c r="P79" s="34">
        <v>107.4</v>
      </c>
      <c r="Q79" s="34">
        <v>104.7</v>
      </c>
      <c r="R79" s="34">
        <v>104.9</v>
      </c>
      <c r="S79" s="34">
        <v>7.8</v>
      </c>
      <c r="T79" s="34">
        <v>108.2</v>
      </c>
      <c r="U79" s="34">
        <v>106.5</v>
      </c>
      <c r="V79" s="34">
        <v>107.7</v>
      </c>
      <c r="W79" s="34">
        <v>5.2</v>
      </c>
      <c r="X79" s="34">
        <v>102.4</v>
      </c>
      <c r="Y79" s="34">
        <v>104.7</v>
      </c>
      <c r="Z79" s="34">
        <v>105</v>
      </c>
      <c r="AA79" s="34">
        <v>4.8</v>
      </c>
      <c r="AB79" s="34">
        <v>104.7</v>
      </c>
      <c r="AC79" s="34">
        <v>104.5</v>
      </c>
      <c r="AD79" s="34">
        <v>104.9</v>
      </c>
      <c r="AE79" s="34">
        <v>10.8</v>
      </c>
      <c r="AF79" s="34">
        <v>112</v>
      </c>
      <c r="AG79" s="34">
        <v>110</v>
      </c>
      <c r="AH79" s="34">
        <v>110.2</v>
      </c>
      <c r="AI79" s="116">
        <v>8.3</v>
      </c>
      <c r="AJ79" s="116">
        <v>108.3</v>
      </c>
      <c r="AK79" s="116">
        <v>107.7</v>
      </c>
      <c r="AL79" s="116">
        <v>108</v>
      </c>
      <c r="AM79" s="41" t="s">
        <v>112</v>
      </c>
    </row>
    <row r="80" spans="1:39" s="4" customFormat="1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110.2</v>
      </c>
      <c r="F80" s="34">
        <v>106.2</v>
      </c>
      <c r="G80" s="68">
        <v>4.6863189720332485</v>
      </c>
      <c r="H80" s="60">
        <v>138.5</v>
      </c>
      <c r="I80" s="60">
        <v>109.1</v>
      </c>
      <c r="J80" s="60">
        <v>105.6</v>
      </c>
      <c r="K80" s="68">
        <v>8.042488619119874</v>
      </c>
      <c r="L80" s="34">
        <v>142.4</v>
      </c>
      <c r="M80" s="34">
        <v>109.3</v>
      </c>
      <c r="N80" s="34">
        <v>108.8</v>
      </c>
      <c r="O80" s="34">
        <v>5.2</v>
      </c>
      <c r="P80" s="34">
        <v>124.7</v>
      </c>
      <c r="Q80" s="34">
        <v>105.5</v>
      </c>
      <c r="R80" s="34">
        <v>105.4</v>
      </c>
      <c r="S80" s="34">
        <v>8.3</v>
      </c>
      <c r="T80" s="34">
        <v>132.2</v>
      </c>
      <c r="U80" s="34">
        <v>107</v>
      </c>
      <c r="V80" s="34">
        <v>107.6</v>
      </c>
      <c r="W80" s="34">
        <v>6.8</v>
      </c>
      <c r="X80" s="34">
        <v>120.7</v>
      </c>
      <c r="Y80" s="34">
        <v>106.1</v>
      </c>
      <c r="Z80" s="34">
        <v>105.6</v>
      </c>
      <c r="AA80" s="34">
        <v>4.9</v>
      </c>
      <c r="AB80" s="34">
        <v>124.7</v>
      </c>
      <c r="AC80" s="34">
        <v>106.3</v>
      </c>
      <c r="AD80" s="34">
        <v>105.5</v>
      </c>
      <c r="AE80" s="34">
        <v>13</v>
      </c>
      <c r="AF80" s="34">
        <v>131.4</v>
      </c>
      <c r="AG80" s="34">
        <v>112.6</v>
      </c>
      <c r="AH80" s="34">
        <v>111</v>
      </c>
      <c r="AI80" s="116">
        <v>9.6</v>
      </c>
      <c r="AJ80" s="116">
        <v>129.3</v>
      </c>
      <c r="AK80" s="116">
        <v>108.4</v>
      </c>
      <c r="AL80" s="116">
        <v>108.5</v>
      </c>
      <c r="AM80" s="41" t="s">
        <v>114</v>
      </c>
    </row>
    <row r="81" spans="1:39" s="4" customFormat="1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105.7</v>
      </c>
      <c r="F81" s="34">
        <v>106.6</v>
      </c>
      <c r="G81" s="68">
        <v>5.615671641791041</v>
      </c>
      <c r="H81" s="60">
        <v>113.22</v>
      </c>
      <c r="I81" s="60">
        <v>105.5</v>
      </c>
      <c r="J81" s="60">
        <v>105.5</v>
      </c>
      <c r="K81" s="68">
        <v>9.249084249084245</v>
      </c>
      <c r="L81" s="34">
        <v>119.3</v>
      </c>
      <c r="M81" s="34">
        <v>109.5</v>
      </c>
      <c r="N81" s="34">
        <v>108.7</v>
      </c>
      <c r="O81" s="34">
        <v>5.9</v>
      </c>
      <c r="P81" s="34">
        <v>111.8</v>
      </c>
      <c r="Q81" s="34">
        <v>105.9</v>
      </c>
      <c r="R81" s="34">
        <v>106</v>
      </c>
      <c r="S81" s="34">
        <v>10.4</v>
      </c>
      <c r="T81" s="34">
        <v>112.3</v>
      </c>
      <c r="U81" s="34">
        <v>108.3</v>
      </c>
      <c r="V81" s="34">
        <v>107.7</v>
      </c>
      <c r="W81" s="34">
        <v>4.5</v>
      </c>
      <c r="X81" s="34">
        <v>132.9</v>
      </c>
      <c r="Y81" s="34">
        <v>105.6</v>
      </c>
      <c r="Z81" s="34">
        <v>106.2</v>
      </c>
      <c r="AA81" s="34">
        <v>5</v>
      </c>
      <c r="AB81" s="34">
        <v>113.9</v>
      </c>
      <c r="AC81" s="34">
        <v>105.3</v>
      </c>
      <c r="AD81" s="34">
        <v>106.1</v>
      </c>
      <c r="AE81" s="34">
        <v>10.3</v>
      </c>
      <c r="AF81" s="34">
        <v>116.3</v>
      </c>
      <c r="AG81" s="34">
        <v>109.8</v>
      </c>
      <c r="AH81" s="34">
        <v>111.8</v>
      </c>
      <c r="AI81" s="116">
        <v>8.2</v>
      </c>
      <c r="AJ81" s="116">
        <v>118.5</v>
      </c>
      <c r="AK81" s="116">
        <v>109</v>
      </c>
      <c r="AL81" s="116">
        <v>109</v>
      </c>
      <c r="AM81" s="41" t="s">
        <v>116</v>
      </c>
    </row>
    <row r="82" spans="1:39" s="4" customFormat="1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108.7</v>
      </c>
      <c r="F82" s="34">
        <v>107</v>
      </c>
      <c r="G82" s="68">
        <v>8.10782896095849</v>
      </c>
      <c r="H82" s="60">
        <v>104.67</v>
      </c>
      <c r="I82" s="60">
        <v>104.9</v>
      </c>
      <c r="J82" s="60">
        <v>105.6</v>
      </c>
      <c r="K82" s="68">
        <v>17.29468599033817</v>
      </c>
      <c r="L82" s="34">
        <v>121.4</v>
      </c>
      <c r="M82" s="34">
        <v>108.6</v>
      </c>
      <c r="N82" s="34">
        <v>108.6</v>
      </c>
      <c r="O82" s="34">
        <v>7.2</v>
      </c>
      <c r="P82" s="34">
        <v>107.8</v>
      </c>
      <c r="Q82" s="34">
        <v>107.5</v>
      </c>
      <c r="R82" s="34">
        <v>106.5</v>
      </c>
      <c r="S82" s="34">
        <v>8.4</v>
      </c>
      <c r="T82" s="34">
        <v>99.3</v>
      </c>
      <c r="U82" s="34">
        <v>108.7</v>
      </c>
      <c r="V82" s="34">
        <v>107.9</v>
      </c>
      <c r="W82" s="34">
        <v>6.5</v>
      </c>
      <c r="X82" s="34">
        <v>105.7</v>
      </c>
      <c r="Y82" s="34">
        <v>107.5</v>
      </c>
      <c r="Z82" s="34">
        <v>106.8</v>
      </c>
      <c r="AA82" s="34">
        <v>6.9</v>
      </c>
      <c r="AB82" s="34">
        <v>99.9</v>
      </c>
      <c r="AC82" s="34">
        <v>107.2</v>
      </c>
      <c r="AD82" s="34">
        <v>106.6</v>
      </c>
      <c r="AE82" s="34">
        <v>11.5</v>
      </c>
      <c r="AF82" s="34">
        <v>122.6</v>
      </c>
      <c r="AG82" s="34">
        <v>113.2</v>
      </c>
      <c r="AH82" s="34">
        <v>112.8</v>
      </c>
      <c r="AI82" s="116">
        <v>10.7</v>
      </c>
      <c r="AJ82" s="116">
        <v>111.6</v>
      </c>
      <c r="AK82" s="116">
        <v>109.9</v>
      </c>
      <c r="AL82" s="116">
        <v>109.4</v>
      </c>
      <c r="AM82" s="41" t="s">
        <v>118</v>
      </c>
    </row>
    <row r="83" spans="1:39" s="4" customFormat="1" ht="12.75">
      <c r="A83" s="41" t="s">
        <v>134</v>
      </c>
      <c r="B83" s="18" t="s">
        <v>119</v>
      </c>
      <c r="C83" s="34">
        <v>3.3</v>
      </c>
      <c r="D83" s="34">
        <v>101.4</v>
      </c>
      <c r="E83" s="34">
        <v>106.7</v>
      </c>
      <c r="F83" s="34">
        <v>107.3</v>
      </c>
      <c r="G83" s="68">
        <v>0.2698920431827229</v>
      </c>
      <c r="H83" s="60">
        <v>100.31</v>
      </c>
      <c r="I83" s="60">
        <v>106.6</v>
      </c>
      <c r="J83" s="60">
        <v>105.8</v>
      </c>
      <c r="K83" s="68">
        <v>-2.5</v>
      </c>
      <c r="L83" s="34">
        <v>109.2</v>
      </c>
      <c r="M83" s="34">
        <v>107.7</v>
      </c>
      <c r="N83" s="34">
        <v>108.5</v>
      </c>
      <c r="O83" s="34">
        <v>5.3</v>
      </c>
      <c r="P83" s="34">
        <v>101.2</v>
      </c>
      <c r="Q83" s="34">
        <v>106.8</v>
      </c>
      <c r="R83" s="34">
        <v>107.1</v>
      </c>
      <c r="S83" s="34">
        <v>6</v>
      </c>
      <c r="T83" s="34">
        <v>98.6</v>
      </c>
      <c r="U83" s="34">
        <v>107.3</v>
      </c>
      <c r="V83" s="34">
        <v>108</v>
      </c>
      <c r="W83" s="34">
        <v>4.7</v>
      </c>
      <c r="X83" s="34">
        <v>99.1</v>
      </c>
      <c r="Y83" s="34">
        <v>105.7</v>
      </c>
      <c r="Z83" s="34">
        <v>107.4</v>
      </c>
      <c r="AA83" s="34">
        <v>5.7</v>
      </c>
      <c r="AB83" s="34">
        <v>102.8</v>
      </c>
      <c r="AC83" s="34">
        <v>106.7</v>
      </c>
      <c r="AD83" s="34">
        <v>106.8</v>
      </c>
      <c r="AE83" s="34">
        <v>10.4</v>
      </c>
      <c r="AF83" s="34">
        <v>107.2</v>
      </c>
      <c r="AG83" s="34">
        <v>113.1</v>
      </c>
      <c r="AH83" s="34">
        <v>113.9</v>
      </c>
      <c r="AI83" s="116">
        <v>4.8</v>
      </c>
      <c r="AJ83" s="116">
        <v>103.1</v>
      </c>
      <c r="AK83" s="116">
        <v>109.4</v>
      </c>
      <c r="AL83" s="116">
        <v>109.7</v>
      </c>
      <c r="AM83" s="41" t="s">
        <v>120</v>
      </c>
    </row>
    <row r="84" spans="1:39" s="4" customFormat="1" ht="12.75">
      <c r="A84" s="41" t="s">
        <v>134</v>
      </c>
      <c r="B84" s="18" t="s">
        <v>121</v>
      </c>
      <c r="C84" s="34">
        <v>6.8</v>
      </c>
      <c r="D84" s="34">
        <v>101.6</v>
      </c>
      <c r="E84" s="34">
        <v>107.3</v>
      </c>
      <c r="F84" s="34">
        <v>107.5</v>
      </c>
      <c r="G84" s="68">
        <v>4.889368591473287</v>
      </c>
      <c r="H84" s="60">
        <v>97.18</v>
      </c>
      <c r="I84" s="60">
        <v>105.5</v>
      </c>
      <c r="J84" s="60">
        <v>106</v>
      </c>
      <c r="K84" s="68">
        <v>6.262042389210019</v>
      </c>
      <c r="L84" s="34">
        <v>110.3</v>
      </c>
      <c r="M84" s="34">
        <v>107.9</v>
      </c>
      <c r="N84" s="34">
        <v>108.4</v>
      </c>
      <c r="O84" s="34">
        <v>6.3</v>
      </c>
      <c r="P84" s="34">
        <v>100.1</v>
      </c>
      <c r="Q84" s="34">
        <v>107.5</v>
      </c>
      <c r="R84" s="34">
        <v>107.7</v>
      </c>
      <c r="S84" s="34">
        <v>7.8</v>
      </c>
      <c r="T84" s="34">
        <v>98.8</v>
      </c>
      <c r="U84" s="34">
        <v>107.6</v>
      </c>
      <c r="V84" s="34">
        <v>107.7</v>
      </c>
      <c r="W84" s="34">
        <v>7.3</v>
      </c>
      <c r="X84" s="34">
        <v>102.5</v>
      </c>
      <c r="Y84" s="34">
        <v>108.3</v>
      </c>
      <c r="Z84" s="34">
        <v>108</v>
      </c>
      <c r="AA84" s="34">
        <v>7.3</v>
      </c>
      <c r="AB84" s="34">
        <v>105</v>
      </c>
      <c r="AC84" s="34">
        <v>106.7</v>
      </c>
      <c r="AD84" s="34">
        <v>107</v>
      </c>
      <c r="AE84" s="34">
        <v>12.5</v>
      </c>
      <c r="AF84" s="34">
        <v>108.5</v>
      </c>
      <c r="AG84" s="34">
        <v>115.2</v>
      </c>
      <c r="AH84" s="34">
        <v>115.1</v>
      </c>
      <c r="AI84" s="116">
        <v>8.5</v>
      </c>
      <c r="AJ84" s="116">
        <v>104.2</v>
      </c>
      <c r="AK84" s="116">
        <v>109.8</v>
      </c>
      <c r="AL84" s="116">
        <v>110.1</v>
      </c>
      <c r="AM84" s="41" t="s">
        <v>121</v>
      </c>
    </row>
    <row r="85" spans="1:39" s="4" customFormat="1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110.3</v>
      </c>
      <c r="F85" s="34">
        <v>107.6</v>
      </c>
      <c r="G85" s="68">
        <v>8.25678273873103</v>
      </c>
      <c r="H85" s="60">
        <v>101.35</v>
      </c>
      <c r="I85" s="60">
        <v>106.5</v>
      </c>
      <c r="J85" s="60">
        <v>105.9</v>
      </c>
      <c r="K85" s="68">
        <v>14.54005934718101</v>
      </c>
      <c r="L85" s="34">
        <v>115.8</v>
      </c>
      <c r="M85" s="34">
        <v>110.8</v>
      </c>
      <c r="N85" s="34">
        <v>108.3</v>
      </c>
      <c r="O85" s="34">
        <v>6.6</v>
      </c>
      <c r="P85" s="34">
        <v>103</v>
      </c>
      <c r="Q85" s="34">
        <v>108.8</v>
      </c>
      <c r="R85" s="34">
        <v>108.2</v>
      </c>
      <c r="S85" s="34">
        <v>6.6</v>
      </c>
      <c r="T85" s="34">
        <v>99.4</v>
      </c>
      <c r="U85" s="34">
        <v>109</v>
      </c>
      <c r="V85" s="34">
        <v>107.4</v>
      </c>
      <c r="W85" s="34">
        <v>6.1</v>
      </c>
      <c r="X85" s="34">
        <v>102.1</v>
      </c>
      <c r="Y85" s="34">
        <v>108.3</v>
      </c>
      <c r="Z85" s="34">
        <v>108.4</v>
      </c>
      <c r="AA85" s="34">
        <v>5.9</v>
      </c>
      <c r="AB85" s="34">
        <v>106.5</v>
      </c>
      <c r="AC85" s="34">
        <v>107.7</v>
      </c>
      <c r="AD85" s="34">
        <v>107.2</v>
      </c>
      <c r="AE85" s="34">
        <v>12.2</v>
      </c>
      <c r="AF85" s="34">
        <v>111.2</v>
      </c>
      <c r="AG85" s="34">
        <v>117.1</v>
      </c>
      <c r="AH85" s="34">
        <v>116.3</v>
      </c>
      <c r="AI85" s="116">
        <v>7.2</v>
      </c>
      <c r="AJ85" s="116">
        <v>105.4</v>
      </c>
      <c r="AK85" s="116">
        <v>110.7</v>
      </c>
      <c r="AL85" s="116">
        <v>110.5</v>
      </c>
      <c r="AM85" s="41" t="s">
        <v>122</v>
      </c>
    </row>
    <row r="86" spans="1:39" s="4" customFormat="1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106.6</v>
      </c>
      <c r="F86" s="34">
        <v>107.7</v>
      </c>
      <c r="G86" s="68">
        <v>-1.3639760837070327</v>
      </c>
      <c r="H86" s="60">
        <v>105.58</v>
      </c>
      <c r="I86" s="60">
        <v>106.4</v>
      </c>
      <c r="J86" s="60">
        <v>105.8</v>
      </c>
      <c r="K86" s="68">
        <v>-6.282271944922544</v>
      </c>
      <c r="L86" s="34">
        <v>108.9</v>
      </c>
      <c r="M86" s="34">
        <v>106.2</v>
      </c>
      <c r="N86" s="34">
        <v>108.5</v>
      </c>
      <c r="O86" s="34">
        <v>4.2</v>
      </c>
      <c r="P86" s="34">
        <v>111.4</v>
      </c>
      <c r="Q86" s="34">
        <v>108.2</v>
      </c>
      <c r="R86" s="34">
        <v>108.7</v>
      </c>
      <c r="S86" s="34">
        <v>-0.3</v>
      </c>
      <c r="T86" s="34">
        <v>102.3</v>
      </c>
      <c r="U86" s="34">
        <v>107</v>
      </c>
      <c r="V86" s="34">
        <v>107.3</v>
      </c>
      <c r="W86" s="34">
        <v>4.7</v>
      </c>
      <c r="X86" s="34">
        <v>105.3</v>
      </c>
      <c r="Y86" s="34">
        <v>106.5</v>
      </c>
      <c r="Z86" s="34">
        <v>108.7</v>
      </c>
      <c r="AA86" s="34">
        <v>3</v>
      </c>
      <c r="AB86" s="34">
        <v>114.9</v>
      </c>
      <c r="AC86" s="34">
        <v>106.4</v>
      </c>
      <c r="AD86" s="34">
        <v>107.4</v>
      </c>
      <c r="AE86" s="34">
        <v>10.6</v>
      </c>
      <c r="AF86" s="34">
        <v>118.8</v>
      </c>
      <c r="AG86" s="34">
        <v>116.7</v>
      </c>
      <c r="AH86" s="34">
        <v>117.4</v>
      </c>
      <c r="AI86" s="116">
        <v>4.5</v>
      </c>
      <c r="AJ86" s="116">
        <v>111.3</v>
      </c>
      <c r="AK86" s="116">
        <v>110.9</v>
      </c>
      <c r="AL86" s="116">
        <v>111</v>
      </c>
      <c r="AM86" s="41" t="s">
        <v>123</v>
      </c>
    </row>
    <row r="87" spans="1:39" s="4" customFormat="1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108.4</v>
      </c>
      <c r="F87" s="39">
        <v>108</v>
      </c>
      <c r="G87" s="39">
        <v>1.7976810977555553</v>
      </c>
      <c r="H87" s="61">
        <v>95.7</v>
      </c>
      <c r="I87" s="61">
        <v>105.4</v>
      </c>
      <c r="J87" s="61">
        <v>105.7</v>
      </c>
      <c r="K87" s="39">
        <v>0.34843205574914216</v>
      </c>
      <c r="L87" s="39">
        <v>86.4</v>
      </c>
      <c r="M87" s="39">
        <v>108.3</v>
      </c>
      <c r="N87" s="39">
        <v>108.9</v>
      </c>
      <c r="O87" s="39">
        <v>6.6</v>
      </c>
      <c r="P87" s="39">
        <v>104.3</v>
      </c>
      <c r="Q87" s="39">
        <v>109.5</v>
      </c>
      <c r="R87" s="39">
        <v>109.1</v>
      </c>
      <c r="S87" s="39">
        <v>6.9</v>
      </c>
      <c r="T87" s="39">
        <v>103.3</v>
      </c>
      <c r="U87" s="39">
        <v>105.8</v>
      </c>
      <c r="V87" s="39">
        <v>107.4</v>
      </c>
      <c r="W87" s="39">
        <v>6.8</v>
      </c>
      <c r="X87" s="39">
        <v>103.5</v>
      </c>
      <c r="Y87" s="39">
        <v>109.5</v>
      </c>
      <c r="Z87" s="39">
        <v>109.1</v>
      </c>
      <c r="AA87" s="39">
        <v>6.8</v>
      </c>
      <c r="AB87" s="39">
        <v>95.8</v>
      </c>
      <c r="AC87" s="39">
        <v>108.3</v>
      </c>
      <c r="AD87" s="39">
        <v>107.7</v>
      </c>
      <c r="AE87" s="39">
        <v>12.5</v>
      </c>
      <c r="AF87" s="39">
        <v>111.8</v>
      </c>
      <c r="AG87" s="39">
        <v>118.7</v>
      </c>
      <c r="AH87" s="39">
        <v>118.3</v>
      </c>
      <c r="AI87" s="115">
        <v>5.7</v>
      </c>
      <c r="AJ87" s="115">
        <v>104.3</v>
      </c>
      <c r="AK87" s="115">
        <v>111.5</v>
      </c>
      <c r="AL87" s="115">
        <v>111.5</v>
      </c>
      <c r="AM87" s="62" t="s">
        <v>156</v>
      </c>
    </row>
    <row r="88" spans="1:39" s="4" customFormat="1" ht="12.75">
      <c r="A88" s="59" t="s">
        <v>157</v>
      </c>
      <c r="B88" s="18" t="s">
        <v>101</v>
      </c>
      <c r="C88" s="34">
        <v>1.8</v>
      </c>
      <c r="D88" s="34">
        <v>102.2</v>
      </c>
      <c r="E88" s="34">
        <v>108.2</v>
      </c>
      <c r="F88" s="34">
        <v>108.4</v>
      </c>
      <c r="G88" s="68">
        <v>-1.3947967157978005</v>
      </c>
      <c r="H88" s="34">
        <v>99.68</v>
      </c>
      <c r="I88" s="34">
        <v>105</v>
      </c>
      <c r="J88" s="34">
        <v>105.6</v>
      </c>
      <c r="K88" s="68">
        <v>2.219755826859046</v>
      </c>
      <c r="L88" s="34">
        <v>92.1</v>
      </c>
      <c r="M88" s="34">
        <v>110.9</v>
      </c>
      <c r="N88" s="34">
        <v>109.5</v>
      </c>
      <c r="O88" s="34">
        <v>4.3</v>
      </c>
      <c r="P88" s="34">
        <v>104.9</v>
      </c>
      <c r="Q88" s="34">
        <v>109.2</v>
      </c>
      <c r="R88" s="34">
        <v>109.4</v>
      </c>
      <c r="S88" s="34">
        <v>-11.6</v>
      </c>
      <c r="T88" s="34">
        <v>104.8</v>
      </c>
      <c r="U88" s="34">
        <v>106.7</v>
      </c>
      <c r="V88" s="34">
        <v>107.9</v>
      </c>
      <c r="W88" s="34">
        <v>3.6</v>
      </c>
      <c r="X88" s="34">
        <v>102.3</v>
      </c>
      <c r="Y88" s="34">
        <v>108.9</v>
      </c>
      <c r="Z88" s="34">
        <v>109.4</v>
      </c>
      <c r="AA88" s="34">
        <v>4.7</v>
      </c>
      <c r="AB88" s="34">
        <v>101.5</v>
      </c>
      <c r="AC88" s="34">
        <v>108.2</v>
      </c>
      <c r="AD88" s="34">
        <v>108.1</v>
      </c>
      <c r="AE88" s="34">
        <v>10.8</v>
      </c>
      <c r="AF88" s="34">
        <v>112.1</v>
      </c>
      <c r="AG88" s="34">
        <v>119.1</v>
      </c>
      <c r="AH88" s="34">
        <v>119.2</v>
      </c>
      <c r="AI88" s="116">
        <v>3.3</v>
      </c>
      <c r="AJ88" s="116">
        <v>105.1</v>
      </c>
      <c r="AK88" s="116">
        <v>111.7</v>
      </c>
      <c r="AL88" s="116">
        <v>111.8</v>
      </c>
      <c r="AM88" s="41" t="s">
        <v>132</v>
      </c>
    </row>
    <row r="89" spans="1:39" s="4" customFormat="1" ht="12.75">
      <c r="A89" s="59" t="s">
        <v>157</v>
      </c>
      <c r="B89" s="18" t="s">
        <v>105</v>
      </c>
      <c r="C89" s="34">
        <v>1.8</v>
      </c>
      <c r="D89" s="34">
        <v>108.5</v>
      </c>
      <c r="E89" s="34">
        <v>108.5</v>
      </c>
      <c r="F89" s="34">
        <v>109.1</v>
      </c>
      <c r="G89" s="68">
        <v>-2.8338265626401316</v>
      </c>
      <c r="H89" s="34">
        <v>108.35</v>
      </c>
      <c r="I89" s="34">
        <v>105</v>
      </c>
      <c r="J89" s="34">
        <v>105.7</v>
      </c>
      <c r="K89" s="68">
        <v>-1.1483253588516773</v>
      </c>
      <c r="L89" s="34">
        <v>103.3</v>
      </c>
      <c r="M89" s="34">
        <v>110</v>
      </c>
      <c r="N89" s="34">
        <v>110.1</v>
      </c>
      <c r="O89" s="34">
        <v>4.3</v>
      </c>
      <c r="P89" s="34">
        <v>108.1</v>
      </c>
      <c r="Q89" s="34">
        <v>108.8</v>
      </c>
      <c r="R89" s="34">
        <v>109.8</v>
      </c>
      <c r="S89" s="34">
        <v>-2.9</v>
      </c>
      <c r="T89" s="34">
        <v>120.8</v>
      </c>
      <c r="U89" s="34">
        <v>110.7</v>
      </c>
      <c r="V89" s="34">
        <v>108.6</v>
      </c>
      <c r="W89" s="34">
        <v>5.3</v>
      </c>
      <c r="X89" s="34">
        <v>105.6</v>
      </c>
      <c r="Y89" s="34">
        <v>109.4</v>
      </c>
      <c r="Z89" s="34">
        <v>109.9</v>
      </c>
      <c r="AA89" s="34">
        <v>3.8</v>
      </c>
      <c r="AB89" s="34">
        <v>106.4</v>
      </c>
      <c r="AC89" s="34">
        <v>108.1</v>
      </c>
      <c r="AD89" s="34">
        <v>108.6</v>
      </c>
      <c r="AE89" s="34">
        <v>10.8</v>
      </c>
      <c r="AF89" s="34">
        <v>114.5</v>
      </c>
      <c r="AG89" s="34">
        <v>119.9</v>
      </c>
      <c r="AH89" s="34">
        <v>120.2</v>
      </c>
      <c r="AI89" s="116">
        <v>4.3</v>
      </c>
      <c r="AJ89" s="116">
        <v>111.4</v>
      </c>
      <c r="AK89" s="116">
        <v>112.3</v>
      </c>
      <c r="AL89" s="116">
        <v>112</v>
      </c>
      <c r="AM89" s="41" t="s">
        <v>106</v>
      </c>
    </row>
    <row r="90" spans="1:39" s="4" customFormat="1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109.5</v>
      </c>
      <c r="F90" s="34">
        <v>109.8</v>
      </c>
      <c r="G90" s="68">
        <v>2.1437961371220595</v>
      </c>
      <c r="H90" s="34">
        <v>101.01</v>
      </c>
      <c r="I90" s="34">
        <v>106.4</v>
      </c>
      <c r="J90" s="34">
        <v>106</v>
      </c>
      <c r="K90" s="68">
        <v>2.0629750271444145</v>
      </c>
      <c r="L90" s="34">
        <v>94</v>
      </c>
      <c r="M90" s="34">
        <v>109</v>
      </c>
      <c r="N90" s="34">
        <v>110.6</v>
      </c>
      <c r="O90" s="34">
        <v>5.4</v>
      </c>
      <c r="P90" s="34">
        <v>106.8</v>
      </c>
      <c r="Q90" s="34">
        <v>110.3</v>
      </c>
      <c r="R90" s="34">
        <v>110.2</v>
      </c>
      <c r="S90" s="34">
        <v>3.1</v>
      </c>
      <c r="T90" s="34">
        <v>115.7</v>
      </c>
      <c r="U90" s="34">
        <v>110.5</v>
      </c>
      <c r="V90" s="34">
        <v>109.3</v>
      </c>
      <c r="W90" s="34">
        <v>6</v>
      </c>
      <c r="X90" s="34">
        <v>107.7</v>
      </c>
      <c r="Y90" s="34">
        <v>110.6</v>
      </c>
      <c r="Z90" s="34">
        <v>110.3</v>
      </c>
      <c r="AA90" s="34">
        <v>5.2</v>
      </c>
      <c r="AB90" s="34">
        <v>107.7</v>
      </c>
      <c r="AC90" s="34">
        <v>109.3</v>
      </c>
      <c r="AD90" s="34">
        <v>109.1</v>
      </c>
      <c r="AE90" s="34">
        <v>11.9</v>
      </c>
      <c r="AF90" s="34">
        <v>119.5</v>
      </c>
      <c r="AG90" s="34">
        <v>122.6</v>
      </c>
      <c r="AH90" s="34">
        <v>121.2</v>
      </c>
      <c r="AI90" s="116">
        <v>4.5</v>
      </c>
      <c r="AJ90" s="116">
        <v>108.9</v>
      </c>
      <c r="AK90" s="116">
        <v>111.8</v>
      </c>
      <c r="AL90" s="116">
        <v>112.1</v>
      </c>
      <c r="AM90" s="41" t="s">
        <v>110</v>
      </c>
    </row>
    <row r="91" spans="1:39" s="4" customFormat="1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111.7</v>
      </c>
      <c r="F91" s="34">
        <v>110.3</v>
      </c>
      <c r="G91" s="68">
        <v>6.033827442037257</v>
      </c>
      <c r="H91" s="34">
        <v>111.59</v>
      </c>
      <c r="I91" s="34">
        <v>106.9</v>
      </c>
      <c r="J91" s="34">
        <v>106.2</v>
      </c>
      <c r="K91" s="68">
        <v>11.874386653581936</v>
      </c>
      <c r="L91" s="34">
        <v>114</v>
      </c>
      <c r="M91" s="34">
        <v>112.8</v>
      </c>
      <c r="N91" s="34">
        <v>110.9</v>
      </c>
      <c r="O91" s="34">
        <v>6.8</v>
      </c>
      <c r="P91" s="34">
        <v>114.7</v>
      </c>
      <c r="Q91" s="34">
        <v>111.6</v>
      </c>
      <c r="R91" s="34">
        <v>110.7</v>
      </c>
      <c r="S91" s="34">
        <v>2.3</v>
      </c>
      <c r="T91" s="34">
        <v>110.7</v>
      </c>
      <c r="U91" s="34">
        <v>109.5</v>
      </c>
      <c r="V91" s="34">
        <v>109.7</v>
      </c>
      <c r="W91" s="34">
        <v>6.4</v>
      </c>
      <c r="X91" s="34">
        <v>109</v>
      </c>
      <c r="Y91" s="34">
        <v>111.4</v>
      </c>
      <c r="Z91" s="34">
        <v>110.7</v>
      </c>
      <c r="AA91" s="34">
        <v>5.6</v>
      </c>
      <c r="AB91" s="34">
        <v>110.5</v>
      </c>
      <c r="AC91" s="34">
        <v>110.5</v>
      </c>
      <c r="AD91" s="34">
        <v>109.6</v>
      </c>
      <c r="AE91" s="34">
        <v>11.3</v>
      </c>
      <c r="AF91" s="34">
        <v>124.6</v>
      </c>
      <c r="AG91" s="34">
        <v>122.4</v>
      </c>
      <c r="AH91" s="34">
        <v>122</v>
      </c>
      <c r="AI91" s="116">
        <v>5.6</v>
      </c>
      <c r="AJ91" s="116">
        <v>114.3</v>
      </c>
      <c r="AK91" s="116">
        <v>112.2</v>
      </c>
      <c r="AL91" s="116">
        <v>112.3</v>
      </c>
      <c r="AM91" s="41" t="s">
        <v>112</v>
      </c>
    </row>
    <row r="92" spans="1:39" s="4" customFormat="1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110.7</v>
      </c>
      <c r="F92" s="34">
        <v>110.6</v>
      </c>
      <c r="G92" s="68">
        <v>-5.1624548736462135</v>
      </c>
      <c r="H92" s="34">
        <v>131.35</v>
      </c>
      <c r="I92" s="34">
        <v>109</v>
      </c>
      <c r="J92" s="34">
        <v>106.4</v>
      </c>
      <c r="K92" s="68">
        <v>-4.985955056179771</v>
      </c>
      <c r="L92" s="34">
        <v>135.3</v>
      </c>
      <c r="M92" s="34">
        <v>111.8</v>
      </c>
      <c r="N92" s="34">
        <v>110.8</v>
      </c>
      <c r="O92" s="34">
        <v>5.4</v>
      </c>
      <c r="P92" s="34">
        <v>131.4</v>
      </c>
      <c r="Q92" s="34">
        <v>111</v>
      </c>
      <c r="R92" s="34">
        <v>111.1</v>
      </c>
      <c r="S92" s="34">
        <v>2.2</v>
      </c>
      <c r="T92" s="34">
        <v>135.1</v>
      </c>
      <c r="U92" s="34">
        <v>109.1</v>
      </c>
      <c r="V92" s="34">
        <v>109.9</v>
      </c>
      <c r="W92" s="34">
        <v>4.9</v>
      </c>
      <c r="X92" s="34">
        <v>126.6</v>
      </c>
      <c r="Y92" s="34">
        <v>110.3</v>
      </c>
      <c r="Z92" s="34">
        <v>111.1</v>
      </c>
      <c r="AA92" s="34">
        <v>3.3</v>
      </c>
      <c r="AB92" s="34">
        <v>128.8</v>
      </c>
      <c r="AC92" s="34">
        <v>109.6</v>
      </c>
      <c r="AD92" s="34">
        <v>110.1</v>
      </c>
      <c r="AE92" s="34">
        <v>9.3</v>
      </c>
      <c r="AF92" s="34">
        <v>143.6</v>
      </c>
      <c r="AG92" s="34">
        <v>122.7</v>
      </c>
      <c r="AH92" s="34">
        <v>122.9</v>
      </c>
      <c r="AI92" s="116">
        <v>2.2</v>
      </c>
      <c r="AJ92" s="116">
        <v>132.1</v>
      </c>
      <c r="AK92" s="116">
        <v>113.2</v>
      </c>
      <c r="AL92" s="116">
        <v>112.5</v>
      </c>
      <c r="AM92" s="41" t="s">
        <v>114</v>
      </c>
    </row>
    <row r="93" spans="1:39" s="4" customFormat="1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110.3</v>
      </c>
      <c r="F93" s="34">
        <v>110.7</v>
      </c>
      <c r="G93" s="68">
        <v>2.552552552552553</v>
      </c>
      <c r="H93" s="34">
        <v>116.11</v>
      </c>
      <c r="I93" s="34">
        <v>106.4</v>
      </c>
      <c r="J93" s="34">
        <v>106.5</v>
      </c>
      <c r="K93" s="68">
        <v>2.2632020117351237</v>
      </c>
      <c r="L93" s="34">
        <v>122</v>
      </c>
      <c r="M93" s="34">
        <v>109.9</v>
      </c>
      <c r="N93" s="34">
        <v>110.3</v>
      </c>
      <c r="O93" s="34">
        <v>5.1</v>
      </c>
      <c r="P93" s="34">
        <v>117.5</v>
      </c>
      <c r="Q93" s="34">
        <v>111.1</v>
      </c>
      <c r="R93" s="34">
        <v>111.3</v>
      </c>
      <c r="S93" s="34">
        <v>2.2</v>
      </c>
      <c r="T93" s="34">
        <v>114.8</v>
      </c>
      <c r="U93" s="34">
        <v>110.8</v>
      </c>
      <c r="V93" s="34">
        <v>109.8</v>
      </c>
      <c r="W93" s="34">
        <v>5.8</v>
      </c>
      <c r="X93" s="34">
        <v>140.6</v>
      </c>
      <c r="Y93" s="34">
        <v>112</v>
      </c>
      <c r="Z93" s="34">
        <v>111.4</v>
      </c>
      <c r="AA93" s="34">
        <v>4.6</v>
      </c>
      <c r="AB93" s="34">
        <v>119.2</v>
      </c>
      <c r="AC93" s="34">
        <v>110.5</v>
      </c>
      <c r="AD93" s="34">
        <v>110.6</v>
      </c>
      <c r="AE93" s="34">
        <v>12.8</v>
      </c>
      <c r="AF93" s="34">
        <v>131.2</v>
      </c>
      <c r="AG93" s="34">
        <v>123.5</v>
      </c>
      <c r="AH93" s="34">
        <v>123.8</v>
      </c>
      <c r="AI93" s="116">
        <v>4.6</v>
      </c>
      <c r="AJ93" s="116">
        <v>124</v>
      </c>
      <c r="AK93" s="116">
        <v>112.2</v>
      </c>
      <c r="AL93" s="116">
        <v>112.8</v>
      </c>
      <c r="AM93" s="41" t="s">
        <v>116</v>
      </c>
    </row>
    <row r="94" spans="1:39" s="4" customFormat="1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111.1</v>
      </c>
      <c r="F94" s="34">
        <v>110.8</v>
      </c>
      <c r="G94" s="68">
        <v>0.23884589662749595</v>
      </c>
      <c r="H94" s="34">
        <v>104.92</v>
      </c>
      <c r="I94" s="34">
        <v>106.2</v>
      </c>
      <c r="J94" s="34">
        <v>106.6</v>
      </c>
      <c r="K94" s="68">
        <v>0.16474464579900217</v>
      </c>
      <c r="L94" s="34">
        <v>121.6</v>
      </c>
      <c r="M94" s="34">
        <v>108.9</v>
      </c>
      <c r="N94" s="34">
        <v>109.9</v>
      </c>
      <c r="O94" s="34">
        <v>4.4</v>
      </c>
      <c r="P94" s="34">
        <v>112.5</v>
      </c>
      <c r="Q94" s="34">
        <v>112.1</v>
      </c>
      <c r="R94" s="34">
        <v>111.4</v>
      </c>
      <c r="S94" s="34">
        <v>0.2</v>
      </c>
      <c r="T94" s="34">
        <v>99.6</v>
      </c>
      <c r="U94" s="34">
        <v>109.1</v>
      </c>
      <c r="V94" s="34">
        <v>109.7</v>
      </c>
      <c r="W94" s="34">
        <v>3.1</v>
      </c>
      <c r="X94" s="34">
        <v>109</v>
      </c>
      <c r="Y94" s="34">
        <v>111.5</v>
      </c>
      <c r="Z94" s="34">
        <v>111.6</v>
      </c>
      <c r="AA94" s="34">
        <v>4.1</v>
      </c>
      <c r="AB94" s="34">
        <v>104</v>
      </c>
      <c r="AC94" s="34">
        <v>111.2</v>
      </c>
      <c r="AD94" s="34">
        <v>111.2</v>
      </c>
      <c r="AE94" s="34">
        <v>10.1</v>
      </c>
      <c r="AF94" s="34">
        <v>134.9</v>
      </c>
      <c r="AG94" s="34">
        <v>124.9</v>
      </c>
      <c r="AH94" s="34">
        <v>124.7</v>
      </c>
      <c r="AI94" s="116">
        <v>2.7</v>
      </c>
      <c r="AJ94" s="116">
        <v>114.6</v>
      </c>
      <c r="AK94" s="116">
        <v>113.3</v>
      </c>
      <c r="AL94" s="116">
        <v>113.2</v>
      </c>
      <c r="AM94" s="41" t="s">
        <v>118</v>
      </c>
    </row>
    <row r="95" spans="1:39" s="4" customFormat="1" ht="12.75">
      <c r="A95" s="59" t="s">
        <v>157</v>
      </c>
      <c r="B95" s="18" t="s">
        <v>119</v>
      </c>
      <c r="C95" s="34">
        <v>3.3</v>
      </c>
      <c r="D95" s="68">
        <v>104.7</v>
      </c>
      <c r="E95" s="68">
        <v>110.2</v>
      </c>
      <c r="F95" s="68">
        <v>110.9</v>
      </c>
      <c r="G95" s="68">
        <v>0.5582693649685996</v>
      </c>
      <c r="H95" s="68">
        <v>100.87</v>
      </c>
      <c r="I95" s="68">
        <v>106.8</v>
      </c>
      <c r="J95" s="68">
        <v>106.7</v>
      </c>
      <c r="K95" s="68">
        <v>1.1904761904761878</v>
      </c>
      <c r="L95" s="34">
        <v>110.5</v>
      </c>
      <c r="M95" s="34">
        <v>110.3</v>
      </c>
      <c r="N95" s="34">
        <v>109.5</v>
      </c>
      <c r="O95" s="34">
        <v>4</v>
      </c>
      <c r="P95" s="34">
        <v>105.2</v>
      </c>
      <c r="Q95" s="34">
        <v>111.1</v>
      </c>
      <c r="R95" s="34">
        <v>111.6</v>
      </c>
      <c r="S95" s="34">
        <v>1.1</v>
      </c>
      <c r="T95" s="34">
        <v>99.7</v>
      </c>
      <c r="U95" s="34">
        <v>108.5</v>
      </c>
      <c r="V95" s="34">
        <v>109.5</v>
      </c>
      <c r="W95" s="34">
        <v>5.4</v>
      </c>
      <c r="X95" s="34">
        <v>104.4</v>
      </c>
      <c r="Y95" s="34">
        <v>111.4</v>
      </c>
      <c r="Z95" s="34">
        <v>111.9</v>
      </c>
      <c r="AA95" s="34">
        <v>5.3</v>
      </c>
      <c r="AB95" s="34">
        <v>108.2</v>
      </c>
      <c r="AC95" s="34">
        <v>111.9</v>
      </c>
      <c r="AD95" s="34">
        <v>111.8</v>
      </c>
      <c r="AE95" s="34">
        <v>10.9</v>
      </c>
      <c r="AF95" s="34">
        <v>118.9</v>
      </c>
      <c r="AG95" s="34">
        <v>125.6</v>
      </c>
      <c r="AH95" s="34">
        <v>125.6</v>
      </c>
      <c r="AI95" s="116">
        <v>3.9</v>
      </c>
      <c r="AJ95" s="116">
        <v>107.2</v>
      </c>
      <c r="AK95" s="116">
        <v>113.7</v>
      </c>
      <c r="AL95" s="116">
        <v>113.4</v>
      </c>
      <c r="AM95" s="41" t="s">
        <v>120</v>
      </c>
    </row>
    <row r="96" spans="1:39" s="4" customFormat="1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110.2</v>
      </c>
      <c r="F96" s="68">
        <v>111.2</v>
      </c>
      <c r="G96" s="68">
        <v>1.6361391232763831</v>
      </c>
      <c r="H96" s="68">
        <v>98.77</v>
      </c>
      <c r="I96" s="68">
        <v>106.1</v>
      </c>
      <c r="J96" s="68">
        <v>106.8</v>
      </c>
      <c r="K96" s="68">
        <v>1.0879419764279263</v>
      </c>
      <c r="L96" s="34">
        <v>111.5</v>
      </c>
      <c r="M96" s="34">
        <v>108.1</v>
      </c>
      <c r="N96" s="34">
        <v>109.3</v>
      </c>
      <c r="O96" s="34">
        <v>3.8</v>
      </c>
      <c r="P96" s="34">
        <v>103.9</v>
      </c>
      <c r="Q96" s="34">
        <v>111.7</v>
      </c>
      <c r="R96" s="34">
        <v>111.8</v>
      </c>
      <c r="S96" s="34">
        <v>3.2</v>
      </c>
      <c r="T96" s="34">
        <v>101.9</v>
      </c>
      <c r="U96" s="34">
        <v>110.8</v>
      </c>
      <c r="V96" s="34">
        <v>109.3</v>
      </c>
      <c r="W96" s="34">
        <v>3.9</v>
      </c>
      <c r="X96" s="34">
        <v>106.5</v>
      </c>
      <c r="Y96" s="34">
        <v>112.7</v>
      </c>
      <c r="Z96" s="34">
        <v>112.3</v>
      </c>
      <c r="AA96" s="34">
        <v>5.5</v>
      </c>
      <c r="AB96" s="34">
        <v>110.7</v>
      </c>
      <c r="AC96" s="34">
        <v>112.5</v>
      </c>
      <c r="AD96" s="34">
        <v>112.4</v>
      </c>
      <c r="AE96" s="34">
        <v>9.8</v>
      </c>
      <c r="AF96" s="34">
        <v>119.1</v>
      </c>
      <c r="AG96" s="34">
        <v>126.6</v>
      </c>
      <c r="AH96" s="34">
        <v>126.6</v>
      </c>
      <c r="AI96" s="116">
        <v>3.1</v>
      </c>
      <c r="AJ96" s="116">
        <v>107.4</v>
      </c>
      <c r="AK96" s="116">
        <v>113.6</v>
      </c>
      <c r="AL96" s="116">
        <v>113.6</v>
      </c>
      <c r="AM96" s="41" t="s">
        <v>121</v>
      </c>
    </row>
    <row r="97" spans="1:39" s="4" customFormat="1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113.2</v>
      </c>
      <c r="F97" s="34">
        <v>111.6</v>
      </c>
      <c r="G97" s="68">
        <v>1.5688209176122383</v>
      </c>
      <c r="H97" s="34">
        <v>102.94</v>
      </c>
      <c r="I97" s="34">
        <v>109</v>
      </c>
      <c r="J97" s="34">
        <v>107.1</v>
      </c>
      <c r="K97" s="68">
        <v>-0.9499136442141575</v>
      </c>
      <c r="L97" s="34">
        <v>114.7</v>
      </c>
      <c r="M97" s="34">
        <v>110.5</v>
      </c>
      <c r="N97" s="34">
        <v>109.6</v>
      </c>
      <c r="O97" s="34">
        <v>3.4</v>
      </c>
      <c r="P97" s="34">
        <v>106.5</v>
      </c>
      <c r="Q97" s="34">
        <v>112.6</v>
      </c>
      <c r="R97" s="34">
        <v>112.3</v>
      </c>
      <c r="S97" s="34">
        <v>0.6</v>
      </c>
      <c r="T97" s="34">
        <v>100</v>
      </c>
      <c r="U97" s="34">
        <v>109.6</v>
      </c>
      <c r="V97" s="34">
        <v>109</v>
      </c>
      <c r="W97" s="34">
        <v>4</v>
      </c>
      <c r="X97" s="34">
        <v>106.1</v>
      </c>
      <c r="Y97" s="34">
        <v>112.7</v>
      </c>
      <c r="Z97" s="34">
        <v>112.7</v>
      </c>
      <c r="AA97" s="34">
        <v>4.4</v>
      </c>
      <c r="AB97" s="34">
        <v>111.2</v>
      </c>
      <c r="AC97" s="34">
        <v>112.7</v>
      </c>
      <c r="AD97" s="34">
        <v>112.8</v>
      </c>
      <c r="AE97" s="34">
        <v>8.6</v>
      </c>
      <c r="AF97" s="34">
        <v>120.7</v>
      </c>
      <c r="AG97" s="34">
        <v>127.3</v>
      </c>
      <c r="AH97" s="34">
        <v>127.5</v>
      </c>
      <c r="AI97" s="116">
        <v>2.7</v>
      </c>
      <c r="AJ97" s="116">
        <v>108.3</v>
      </c>
      <c r="AK97" s="116">
        <v>113.3</v>
      </c>
      <c r="AL97" s="116">
        <v>113.9</v>
      </c>
      <c r="AM97" s="41" t="s">
        <v>122</v>
      </c>
    </row>
    <row r="98" spans="1:39" s="4" customFormat="1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111.1</v>
      </c>
      <c r="F98" s="34">
        <v>112</v>
      </c>
      <c r="G98" s="68">
        <v>0.331502178442895</v>
      </c>
      <c r="H98" s="34">
        <v>105.93</v>
      </c>
      <c r="I98" s="34">
        <v>106.8</v>
      </c>
      <c r="J98" s="34">
        <v>107.3</v>
      </c>
      <c r="K98" s="68">
        <v>1.8365472910927456</v>
      </c>
      <c r="L98" s="34">
        <v>110.9</v>
      </c>
      <c r="M98" s="34">
        <v>109.4</v>
      </c>
      <c r="N98" s="34">
        <v>110.2</v>
      </c>
      <c r="O98" s="34">
        <v>3.5</v>
      </c>
      <c r="P98" s="34">
        <v>115.3</v>
      </c>
      <c r="Q98" s="34">
        <v>112.3</v>
      </c>
      <c r="R98" s="34">
        <v>112.9</v>
      </c>
      <c r="S98" s="34">
        <v>-0.1</v>
      </c>
      <c r="T98" s="34">
        <v>102.3</v>
      </c>
      <c r="U98" s="34">
        <v>107.9</v>
      </c>
      <c r="V98" s="34">
        <v>108.8</v>
      </c>
      <c r="W98" s="34">
        <v>6.1</v>
      </c>
      <c r="X98" s="34">
        <v>111.8</v>
      </c>
      <c r="Y98" s="34">
        <v>113.1</v>
      </c>
      <c r="Z98" s="34">
        <v>113</v>
      </c>
      <c r="AA98" s="34">
        <v>4.1</v>
      </c>
      <c r="AB98" s="34">
        <v>119.7</v>
      </c>
      <c r="AC98" s="34">
        <v>111.3</v>
      </c>
      <c r="AD98" s="34">
        <v>113.1</v>
      </c>
      <c r="AE98" s="34">
        <v>9.9</v>
      </c>
      <c r="AF98" s="34">
        <v>130.5</v>
      </c>
      <c r="AG98" s="34">
        <v>128.6</v>
      </c>
      <c r="AH98" s="34">
        <v>128.3</v>
      </c>
      <c r="AI98" s="116">
        <v>4.9</v>
      </c>
      <c r="AJ98" s="116">
        <v>116.7</v>
      </c>
      <c r="AK98" s="116">
        <v>116.8</v>
      </c>
      <c r="AL98" s="116">
        <v>114.3</v>
      </c>
      <c r="AM98" s="3">
        <v>12</v>
      </c>
    </row>
    <row r="99" spans="1:39" s="4" customFormat="1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113.3</v>
      </c>
      <c r="F99" s="39">
        <v>112.4</v>
      </c>
      <c r="G99" s="39">
        <v>5.318704284221528</v>
      </c>
      <c r="H99" s="39">
        <v>100.79</v>
      </c>
      <c r="I99" s="39">
        <v>107.1</v>
      </c>
      <c r="J99" s="39">
        <v>107.5</v>
      </c>
      <c r="K99" s="39">
        <v>8.912037037037024</v>
      </c>
      <c r="L99" s="39">
        <v>94.1</v>
      </c>
      <c r="M99" s="39">
        <v>111</v>
      </c>
      <c r="N99" s="39">
        <v>110.9</v>
      </c>
      <c r="O99" s="39">
        <v>3.9</v>
      </c>
      <c r="P99" s="39">
        <v>108.4</v>
      </c>
      <c r="Q99" s="39">
        <v>113.8</v>
      </c>
      <c r="R99" s="39">
        <v>113.4</v>
      </c>
      <c r="S99" s="39">
        <v>2.3</v>
      </c>
      <c r="T99" s="39">
        <v>105.6</v>
      </c>
      <c r="U99" s="39">
        <v>108.2</v>
      </c>
      <c r="V99" s="39">
        <v>108.7</v>
      </c>
      <c r="W99" s="39">
        <v>4.1</v>
      </c>
      <c r="X99" s="39">
        <v>107.7</v>
      </c>
      <c r="Y99" s="39">
        <v>113.6</v>
      </c>
      <c r="Z99" s="39">
        <v>113.5</v>
      </c>
      <c r="AA99" s="39">
        <v>5.4</v>
      </c>
      <c r="AB99" s="39">
        <v>101.1</v>
      </c>
      <c r="AC99" s="39">
        <v>113.9</v>
      </c>
      <c r="AD99" s="39">
        <v>113.4</v>
      </c>
      <c r="AE99" s="39">
        <v>9.2</v>
      </c>
      <c r="AF99" s="39">
        <v>122</v>
      </c>
      <c r="AG99" s="39">
        <v>129.2</v>
      </c>
      <c r="AH99" s="39">
        <v>129.2</v>
      </c>
      <c r="AI99" s="115">
        <v>4.3</v>
      </c>
      <c r="AJ99" s="115">
        <v>108.8</v>
      </c>
      <c r="AK99" s="115">
        <v>114.8</v>
      </c>
      <c r="AL99" s="115">
        <v>114.9</v>
      </c>
      <c r="AM99" s="62" t="s">
        <v>162</v>
      </c>
    </row>
    <row r="100" spans="1:39" s="4" customFormat="1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112.4</v>
      </c>
      <c r="F100" s="68">
        <v>112.9</v>
      </c>
      <c r="G100" s="68">
        <v>2.748796147672547</v>
      </c>
      <c r="H100" s="68">
        <v>102.42</v>
      </c>
      <c r="I100" s="68">
        <v>108.1</v>
      </c>
      <c r="J100" s="68">
        <v>107.8</v>
      </c>
      <c r="K100" s="68">
        <v>1.0857763300760044</v>
      </c>
      <c r="L100" s="68">
        <v>93.1</v>
      </c>
      <c r="M100" s="34">
        <v>111.7</v>
      </c>
      <c r="N100" s="34">
        <v>111.5</v>
      </c>
      <c r="O100" s="34">
        <v>4.3</v>
      </c>
      <c r="P100" s="34">
        <v>109.4</v>
      </c>
      <c r="Q100" s="34">
        <v>114.1</v>
      </c>
      <c r="R100" s="34">
        <v>113.8</v>
      </c>
      <c r="S100" s="34">
        <v>1.8</v>
      </c>
      <c r="T100" s="34">
        <v>106.6</v>
      </c>
      <c r="U100" s="34">
        <v>108.9</v>
      </c>
      <c r="V100" s="34">
        <v>108.8</v>
      </c>
      <c r="W100" s="34">
        <v>4.5</v>
      </c>
      <c r="X100" s="34">
        <v>107</v>
      </c>
      <c r="Y100" s="34">
        <v>114.1</v>
      </c>
      <c r="Z100" s="34">
        <v>114</v>
      </c>
      <c r="AA100" s="34">
        <v>4.9</v>
      </c>
      <c r="AB100" s="34">
        <v>106.5</v>
      </c>
      <c r="AC100" s="34">
        <v>113.7</v>
      </c>
      <c r="AD100" s="34">
        <v>113.9</v>
      </c>
      <c r="AE100" s="34">
        <v>9.1</v>
      </c>
      <c r="AF100" s="34">
        <v>122.3</v>
      </c>
      <c r="AG100" s="34">
        <v>130</v>
      </c>
      <c r="AH100" s="34">
        <v>130.1</v>
      </c>
      <c r="AI100" s="116">
        <v>3.6</v>
      </c>
      <c r="AJ100" s="116">
        <v>108.9</v>
      </c>
      <c r="AK100" s="116">
        <v>115.8</v>
      </c>
      <c r="AL100" s="116">
        <v>115.4</v>
      </c>
      <c r="AM100" s="3">
        <v>2</v>
      </c>
    </row>
    <row r="101" spans="1:39" s="4" customFormat="1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109.4</v>
      </c>
      <c r="F101" s="68">
        <v>113.3</v>
      </c>
      <c r="G101" s="68">
        <v>-3.5071527457314233</v>
      </c>
      <c r="H101" s="68">
        <v>104.55</v>
      </c>
      <c r="I101" s="68">
        <v>105.6</v>
      </c>
      <c r="J101" s="68">
        <v>108</v>
      </c>
      <c r="K101" s="68">
        <v>-3.4849951597289395</v>
      </c>
      <c r="L101" s="68">
        <v>99.7</v>
      </c>
      <c r="M101" s="34">
        <v>112.8</v>
      </c>
      <c r="N101" s="34">
        <v>112.1</v>
      </c>
      <c r="O101" s="34">
        <v>4.2</v>
      </c>
      <c r="P101" s="34">
        <v>112.6</v>
      </c>
      <c r="Q101" s="34">
        <v>113.2</v>
      </c>
      <c r="R101" s="34">
        <v>114.2</v>
      </c>
      <c r="S101" s="34">
        <v>-5.7</v>
      </c>
      <c r="T101" s="34">
        <v>114</v>
      </c>
      <c r="U101" s="34">
        <v>103.8</v>
      </c>
      <c r="V101" s="34">
        <v>109.2</v>
      </c>
      <c r="W101" s="34">
        <v>4</v>
      </c>
      <c r="X101" s="34">
        <v>109.8</v>
      </c>
      <c r="Y101" s="34">
        <v>113.8</v>
      </c>
      <c r="Z101" s="34">
        <v>114.6</v>
      </c>
      <c r="AA101" s="34">
        <v>5.5</v>
      </c>
      <c r="AB101" s="34">
        <v>112.3</v>
      </c>
      <c r="AC101" s="34">
        <v>114</v>
      </c>
      <c r="AD101" s="34">
        <v>114.5</v>
      </c>
      <c r="AE101" s="34">
        <v>9.4</v>
      </c>
      <c r="AF101" s="34">
        <v>125.3</v>
      </c>
      <c r="AG101" s="34">
        <v>131.1</v>
      </c>
      <c r="AH101" s="34">
        <v>131.1</v>
      </c>
      <c r="AI101" s="116">
        <v>1</v>
      </c>
      <c r="AJ101" s="116">
        <v>112.4</v>
      </c>
      <c r="AK101" s="116">
        <v>114.8</v>
      </c>
      <c r="AL101" s="116">
        <v>115.9</v>
      </c>
      <c r="AM101" s="3">
        <v>3</v>
      </c>
    </row>
    <row r="102" spans="1:39" s="4" customFormat="1" ht="12.75">
      <c r="A102" s="59" t="s">
        <v>177</v>
      </c>
      <c r="B102" s="18" t="s">
        <v>109</v>
      </c>
      <c r="C102" s="34">
        <v>3.9</v>
      </c>
      <c r="D102" s="34">
        <v>110</v>
      </c>
      <c r="E102" s="68">
        <v>113.5</v>
      </c>
      <c r="F102" s="68">
        <v>113.6</v>
      </c>
      <c r="G102" s="68">
        <v>2.603702603702599</v>
      </c>
      <c r="H102" s="68">
        <v>103.64</v>
      </c>
      <c r="I102" s="68">
        <v>108.1</v>
      </c>
      <c r="J102" s="68">
        <v>108.3</v>
      </c>
      <c r="K102" s="68">
        <v>5.106382978723401</v>
      </c>
      <c r="L102" s="68">
        <v>98.8</v>
      </c>
      <c r="M102" s="34">
        <v>113.7</v>
      </c>
      <c r="N102" s="34">
        <v>112.5</v>
      </c>
      <c r="O102" s="34">
        <v>3.8</v>
      </c>
      <c r="P102" s="34">
        <v>110.9</v>
      </c>
      <c r="Q102" s="34">
        <v>114.4</v>
      </c>
      <c r="R102" s="34">
        <v>114.6</v>
      </c>
      <c r="S102" s="34">
        <v>0.1</v>
      </c>
      <c r="T102" s="34">
        <v>115.8</v>
      </c>
      <c r="U102" s="34">
        <v>110.3</v>
      </c>
      <c r="V102" s="34">
        <v>109.7</v>
      </c>
      <c r="W102" s="34">
        <v>4.3</v>
      </c>
      <c r="X102" s="34">
        <v>112.4</v>
      </c>
      <c r="Y102" s="34">
        <v>115.3</v>
      </c>
      <c r="Z102" s="34">
        <v>115.2</v>
      </c>
      <c r="AA102" s="34">
        <v>6.1</v>
      </c>
      <c r="AB102" s="34">
        <v>114.3</v>
      </c>
      <c r="AC102" s="34">
        <v>115.8</v>
      </c>
      <c r="AD102" s="34">
        <v>115.1</v>
      </c>
      <c r="AE102" s="34">
        <v>7.8</v>
      </c>
      <c r="AF102" s="34">
        <v>128.8</v>
      </c>
      <c r="AG102" s="34">
        <v>132</v>
      </c>
      <c r="AH102" s="34">
        <v>132.3</v>
      </c>
      <c r="AI102" s="116">
        <v>4.9</v>
      </c>
      <c r="AJ102" s="116">
        <v>114.2</v>
      </c>
      <c r="AK102" s="116">
        <v>116.5</v>
      </c>
      <c r="AL102" s="116">
        <v>116.3</v>
      </c>
      <c r="AM102" s="3">
        <v>4</v>
      </c>
    </row>
    <row r="103" spans="1:39" s="4" customFormat="1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114.6</v>
      </c>
      <c r="F103" s="68">
        <v>113.9</v>
      </c>
      <c r="G103" s="68">
        <v>1.2545927054395478</v>
      </c>
      <c r="H103" s="68">
        <v>112.99</v>
      </c>
      <c r="I103" s="68">
        <v>108.8</v>
      </c>
      <c r="J103" s="68">
        <v>108.6</v>
      </c>
      <c r="K103" s="68">
        <v>-1.8421052631578898</v>
      </c>
      <c r="L103" s="68">
        <v>111.9</v>
      </c>
      <c r="M103" s="34">
        <v>110.5</v>
      </c>
      <c r="N103" s="34">
        <v>112.8</v>
      </c>
      <c r="O103" s="34">
        <v>3.4</v>
      </c>
      <c r="P103" s="34">
        <v>118.6</v>
      </c>
      <c r="Q103" s="34">
        <v>115.3</v>
      </c>
      <c r="R103" s="34">
        <v>115</v>
      </c>
      <c r="S103" s="34">
        <v>1</v>
      </c>
      <c r="T103" s="34">
        <v>111.8</v>
      </c>
      <c r="U103" s="34">
        <v>110.9</v>
      </c>
      <c r="V103" s="34">
        <v>110.3</v>
      </c>
      <c r="W103" s="34">
        <v>4.4</v>
      </c>
      <c r="X103" s="34">
        <v>113.9</v>
      </c>
      <c r="Y103" s="34">
        <v>116.3</v>
      </c>
      <c r="Z103" s="34">
        <v>115.9</v>
      </c>
      <c r="AA103" s="34">
        <v>4.5</v>
      </c>
      <c r="AB103" s="34">
        <v>115.5</v>
      </c>
      <c r="AC103" s="34">
        <v>115.6</v>
      </c>
      <c r="AD103" s="34">
        <v>115.7</v>
      </c>
      <c r="AE103" s="34">
        <v>9.3</v>
      </c>
      <c r="AF103" s="34">
        <v>136.2</v>
      </c>
      <c r="AG103" s="34">
        <v>133.8</v>
      </c>
      <c r="AH103" s="34">
        <v>133.6</v>
      </c>
      <c r="AI103" s="116">
        <v>3.2</v>
      </c>
      <c r="AJ103" s="116">
        <v>118</v>
      </c>
      <c r="AK103" s="116">
        <v>116.5</v>
      </c>
      <c r="AL103" s="116">
        <v>116.6</v>
      </c>
      <c r="AM103" s="3">
        <v>5</v>
      </c>
    </row>
    <row r="104" spans="1:39" s="4" customFormat="1" ht="12.75">
      <c r="A104" s="59" t="s">
        <v>177</v>
      </c>
      <c r="B104" s="18" t="s">
        <v>113</v>
      </c>
      <c r="C104" s="34">
        <v>3.4</v>
      </c>
      <c r="D104" s="34">
        <v>135.4</v>
      </c>
      <c r="E104" s="34">
        <v>114.3</v>
      </c>
      <c r="F104" s="68">
        <v>114.3</v>
      </c>
      <c r="G104" s="68">
        <v>0.14465169394746688</v>
      </c>
      <c r="H104" s="68">
        <v>131.54</v>
      </c>
      <c r="I104" s="68">
        <v>109.1</v>
      </c>
      <c r="J104" s="68">
        <v>108.8</v>
      </c>
      <c r="K104" s="68">
        <v>0.6651884700665021</v>
      </c>
      <c r="L104" s="68">
        <v>136.2</v>
      </c>
      <c r="M104" s="34">
        <v>113</v>
      </c>
      <c r="N104" s="34">
        <v>113.1</v>
      </c>
      <c r="O104" s="34">
        <v>4.3</v>
      </c>
      <c r="P104" s="34">
        <v>137.1</v>
      </c>
      <c r="Q104" s="34">
        <v>115.7</v>
      </c>
      <c r="R104" s="34">
        <v>115.4</v>
      </c>
      <c r="S104" s="34">
        <v>0.4</v>
      </c>
      <c r="T104" s="34">
        <v>135.7</v>
      </c>
      <c r="U104" s="34">
        <v>109.3</v>
      </c>
      <c r="V104" s="34">
        <v>110.7</v>
      </c>
      <c r="W104" s="34">
        <v>6.9</v>
      </c>
      <c r="X104" s="34">
        <v>135.4</v>
      </c>
      <c r="Y104" s="34">
        <v>117.2</v>
      </c>
      <c r="Z104" s="34">
        <v>116.3</v>
      </c>
      <c r="AA104" s="34">
        <v>5.9</v>
      </c>
      <c r="AB104" s="34">
        <v>136.5</v>
      </c>
      <c r="AC104" s="34">
        <v>116</v>
      </c>
      <c r="AD104" s="34">
        <v>116.2</v>
      </c>
      <c r="AE104" s="34">
        <v>10.1</v>
      </c>
      <c r="AF104" s="34">
        <v>158.2</v>
      </c>
      <c r="AG104" s="34">
        <v>134.8</v>
      </c>
      <c r="AH104" s="34">
        <v>134.6</v>
      </c>
      <c r="AI104" s="116">
        <v>3.5</v>
      </c>
      <c r="AJ104" s="116">
        <v>136.7</v>
      </c>
      <c r="AK104" s="116">
        <v>117.2</v>
      </c>
      <c r="AL104" s="116">
        <v>116.9</v>
      </c>
      <c r="AM104" s="3">
        <v>6</v>
      </c>
    </row>
    <row r="105" spans="1:39" s="4" customFormat="1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114.4</v>
      </c>
      <c r="F105" s="68">
        <v>114.5</v>
      </c>
      <c r="G105" s="68">
        <v>2.9540952545000487</v>
      </c>
      <c r="H105" s="68">
        <v>119.54</v>
      </c>
      <c r="I105" s="4">
        <v>108.7</v>
      </c>
      <c r="J105" s="4">
        <v>108.9</v>
      </c>
      <c r="K105" s="68">
        <v>6.721311475409827</v>
      </c>
      <c r="L105" s="4">
        <v>130.2</v>
      </c>
      <c r="M105" s="4">
        <v>115.9</v>
      </c>
      <c r="N105" s="4">
        <v>113.4</v>
      </c>
      <c r="O105" s="34">
        <v>4.3</v>
      </c>
      <c r="P105" s="34">
        <v>122.5</v>
      </c>
      <c r="Q105" s="34">
        <v>115.6</v>
      </c>
      <c r="R105" s="34">
        <v>115.8</v>
      </c>
      <c r="S105" s="34">
        <v>1</v>
      </c>
      <c r="T105" s="34">
        <v>116</v>
      </c>
      <c r="U105" s="34">
        <v>112.1</v>
      </c>
      <c r="V105" s="34">
        <v>110.9</v>
      </c>
      <c r="W105" s="34">
        <v>3.7</v>
      </c>
      <c r="X105" s="34">
        <v>145.7</v>
      </c>
      <c r="Y105" s="34">
        <v>116.3</v>
      </c>
      <c r="Z105" s="34">
        <v>116.7</v>
      </c>
      <c r="AA105" s="34">
        <v>5.5</v>
      </c>
      <c r="AB105" s="34">
        <v>125.7</v>
      </c>
      <c r="AC105" s="34">
        <v>116.6</v>
      </c>
      <c r="AD105" s="34">
        <v>116.6</v>
      </c>
      <c r="AE105" s="34">
        <v>10.1</v>
      </c>
      <c r="AF105" s="34">
        <v>144.4</v>
      </c>
      <c r="AG105" s="34">
        <v>135.6</v>
      </c>
      <c r="AH105" s="34">
        <v>135.4</v>
      </c>
      <c r="AI105" s="116">
        <v>3.8</v>
      </c>
      <c r="AJ105" s="116">
        <v>128.6</v>
      </c>
      <c r="AK105" s="116">
        <v>116.9</v>
      </c>
      <c r="AL105" s="116">
        <v>117.1</v>
      </c>
      <c r="AM105" s="3">
        <v>7</v>
      </c>
    </row>
    <row r="106" spans="1:39" s="4" customFormat="1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114.1</v>
      </c>
      <c r="F106" s="68">
        <v>114.8</v>
      </c>
      <c r="G106" s="68">
        <v>0.8101410598551222</v>
      </c>
      <c r="H106" s="68">
        <v>105.77</v>
      </c>
      <c r="I106" s="68">
        <v>109</v>
      </c>
      <c r="J106" s="68">
        <v>108.9</v>
      </c>
      <c r="K106" s="68">
        <v>2.7960526315789522</v>
      </c>
      <c r="L106" s="68">
        <v>125</v>
      </c>
      <c r="M106" s="68">
        <v>114</v>
      </c>
      <c r="N106" s="68">
        <v>113.9</v>
      </c>
      <c r="O106" s="34">
        <v>3.4</v>
      </c>
      <c r="P106" s="34">
        <v>116.3</v>
      </c>
      <c r="Q106" s="34">
        <v>115.8</v>
      </c>
      <c r="R106" s="34">
        <v>116.1</v>
      </c>
      <c r="S106" s="34">
        <v>1.3</v>
      </c>
      <c r="T106" s="34">
        <v>100.8</v>
      </c>
      <c r="U106" s="34">
        <v>110.7</v>
      </c>
      <c r="V106" s="34">
        <v>111</v>
      </c>
      <c r="W106" s="34">
        <v>3.4</v>
      </c>
      <c r="X106" s="34">
        <v>112.7</v>
      </c>
      <c r="Y106" s="34">
        <v>115.8</v>
      </c>
      <c r="Z106" s="34">
        <v>116.9</v>
      </c>
      <c r="AA106" s="34">
        <v>5.8</v>
      </c>
      <c r="AB106" s="34">
        <v>110</v>
      </c>
      <c r="AC106" s="34">
        <v>117.2</v>
      </c>
      <c r="AD106" s="34">
        <v>117.2</v>
      </c>
      <c r="AE106" s="34">
        <v>8.4</v>
      </c>
      <c r="AF106" s="34">
        <v>146.2</v>
      </c>
      <c r="AG106" s="34">
        <v>135.6</v>
      </c>
      <c r="AH106" s="34">
        <v>136.1</v>
      </c>
      <c r="AI106" s="116">
        <v>2.8</v>
      </c>
      <c r="AJ106" s="116">
        <v>117.8</v>
      </c>
      <c r="AK106" s="116">
        <v>117.2</v>
      </c>
      <c r="AL106" s="116">
        <v>117.3</v>
      </c>
      <c r="AM106" s="3">
        <v>8</v>
      </c>
    </row>
    <row r="107" spans="1:39" s="4" customFormat="1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115.2</v>
      </c>
      <c r="F107" s="68">
        <v>115</v>
      </c>
      <c r="G107" s="68">
        <v>2.706453851492009</v>
      </c>
      <c r="H107" s="68">
        <v>103.6</v>
      </c>
      <c r="I107" s="68">
        <v>108.6</v>
      </c>
      <c r="J107" s="68">
        <v>108.9</v>
      </c>
      <c r="K107" s="68">
        <v>3.710407239819</v>
      </c>
      <c r="L107" s="68">
        <v>114.6</v>
      </c>
      <c r="M107" s="68">
        <v>113.6</v>
      </c>
      <c r="N107" s="68">
        <v>114.5</v>
      </c>
      <c r="O107" s="34">
        <v>5</v>
      </c>
      <c r="P107" s="34">
        <v>110.5</v>
      </c>
      <c r="Q107" s="34">
        <v>116.6</v>
      </c>
      <c r="R107" s="34">
        <v>116.5</v>
      </c>
      <c r="S107" s="34">
        <v>2.8</v>
      </c>
      <c r="T107" s="34">
        <v>102.5</v>
      </c>
      <c r="U107" s="34">
        <v>111.5</v>
      </c>
      <c r="V107" s="34">
        <v>110.9</v>
      </c>
      <c r="W107" s="34">
        <v>5.9</v>
      </c>
      <c r="X107" s="34">
        <v>110.6</v>
      </c>
      <c r="Y107" s="34">
        <v>117.9</v>
      </c>
      <c r="Z107" s="34">
        <v>117.2</v>
      </c>
      <c r="AA107" s="34">
        <v>5.4</v>
      </c>
      <c r="AB107" s="34">
        <v>114</v>
      </c>
      <c r="AC107" s="34">
        <v>117.6</v>
      </c>
      <c r="AD107" s="34">
        <v>117.6</v>
      </c>
      <c r="AE107" s="34">
        <v>9</v>
      </c>
      <c r="AF107" s="34">
        <v>129.7</v>
      </c>
      <c r="AG107" s="34">
        <v>137</v>
      </c>
      <c r="AH107" s="34">
        <v>136.7</v>
      </c>
      <c r="AI107" s="116">
        <v>4.7</v>
      </c>
      <c r="AJ107" s="116">
        <v>112.3</v>
      </c>
      <c r="AK107" s="116">
        <v>117.8</v>
      </c>
      <c r="AL107" s="116">
        <v>117.6</v>
      </c>
      <c r="AM107" s="3">
        <v>9</v>
      </c>
    </row>
    <row r="108" spans="1:39" s="4" customFormat="1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116.7</v>
      </c>
      <c r="F108" s="68">
        <v>115.3</v>
      </c>
      <c r="G108" s="68">
        <v>7.745266781411366</v>
      </c>
      <c r="H108" s="68">
        <v>106.42</v>
      </c>
      <c r="I108" s="68">
        <v>109.6</v>
      </c>
      <c r="J108" s="68">
        <v>108.9</v>
      </c>
      <c r="K108" s="68">
        <v>13.7219730941704</v>
      </c>
      <c r="L108" s="68">
        <v>126.8</v>
      </c>
      <c r="M108" s="68">
        <v>115.5</v>
      </c>
      <c r="N108" s="68">
        <v>115</v>
      </c>
      <c r="O108" s="34">
        <v>5</v>
      </c>
      <c r="P108" s="34">
        <v>109.1</v>
      </c>
      <c r="Q108" s="34">
        <v>117.2</v>
      </c>
      <c r="R108" s="34">
        <v>116.9</v>
      </c>
      <c r="S108" s="34">
        <v>0.5</v>
      </c>
      <c r="T108" s="34">
        <v>102.5</v>
      </c>
      <c r="U108" s="34">
        <v>110.8</v>
      </c>
      <c r="V108" s="34">
        <v>110.9</v>
      </c>
      <c r="W108" s="34">
        <v>3.9</v>
      </c>
      <c r="X108" s="34">
        <v>110.6</v>
      </c>
      <c r="Y108" s="34">
        <v>117</v>
      </c>
      <c r="Z108" s="34">
        <v>117.6</v>
      </c>
      <c r="AA108" s="34">
        <v>5.5</v>
      </c>
      <c r="AB108" s="34">
        <v>116.8</v>
      </c>
      <c r="AC108" s="34">
        <v>118.5</v>
      </c>
      <c r="AD108" s="34">
        <v>118</v>
      </c>
      <c r="AE108" s="34">
        <v>8.9</v>
      </c>
      <c r="AF108" s="34">
        <v>129.7</v>
      </c>
      <c r="AG108" s="34">
        <v>137.8</v>
      </c>
      <c r="AH108" s="34">
        <v>137.5</v>
      </c>
      <c r="AI108" s="116">
        <v>5.1</v>
      </c>
      <c r="AJ108" s="116">
        <v>112.9</v>
      </c>
      <c r="AK108" s="116">
        <v>117.8</v>
      </c>
      <c r="AL108" s="116">
        <v>117.9</v>
      </c>
      <c r="AM108" s="3">
        <v>10</v>
      </c>
    </row>
    <row r="109" spans="1:39" s="4" customFormat="1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113.9</v>
      </c>
      <c r="F109" s="68">
        <v>115.7</v>
      </c>
      <c r="G109" s="68">
        <v>-5.449776568875072</v>
      </c>
      <c r="H109" s="68">
        <v>97.33</v>
      </c>
      <c r="I109" s="4">
        <v>108.6</v>
      </c>
      <c r="J109" s="4">
        <v>109</v>
      </c>
      <c r="K109" s="68">
        <v>-3.836094158674809</v>
      </c>
      <c r="L109" s="4">
        <v>110.3</v>
      </c>
      <c r="M109" s="4">
        <v>114.8</v>
      </c>
      <c r="N109" s="4">
        <v>115.3</v>
      </c>
      <c r="O109" s="68">
        <v>3.8</v>
      </c>
      <c r="P109" s="4">
        <v>110.5</v>
      </c>
      <c r="Q109" s="68">
        <v>116.9</v>
      </c>
      <c r="R109" s="4">
        <v>117.2</v>
      </c>
      <c r="S109" s="34">
        <v>0.8</v>
      </c>
      <c r="T109" s="34">
        <v>100.8</v>
      </c>
      <c r="U109" s="34">
        <v>110.3</v>
      </c>
      <c r="V109" s="34">
        <v>111</v>
      </c>
      <c r="W109" s="34">
        <v>4.6</v>
      </c>
      <c r="X109" s="34">
        <v>111</v>
      </c>
      <c r="Y109" s="34">
        <v>117.7</v>
      </c>
      <c r="Z109" s="34">
        <v>118.1</v>
      </c>
      <c r="AA109" s="34">
        <v>4.6</v>
      </c>
      <c r="AB109" s="34">
        <v>116.3</v>
      </c>
      <c r="AC109" s="34">
        <v>117.8</v>
      </c>
      <c r="AD109" s="34">
        <v>118.4</v>
      </c>
      <c r="AE109" s="34">
        <v>8.3</v>
      </c>
      <c r="AF109" s="34">
        <v>130.8</v>
      </c>
      <c r="AG109" s="34">
        <v>137.9</v>
      </c>
      <c r="AH109" s="34">
        <v>138.5</v>
      </c>
      <c r="AI109" s="116">
        <v>1.9</v>
      </c>
      <c r="AJ109" s="116">
        <v>110.3</v>
      </c>
      <c r="AK109" s="116">
        <v>118.3</v>
      </c>
      <c r="AL109" s="116">
        <v>118.2</v>
      </c>
      <c r="AM109" s="3">
        <v>11</v>
      </c>
    </row>
    <row r="110" spans="1:39" s="4" customFormat="1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116.3</v>
      </c>
      <c r="F110" s="68">
        <v>116.1</v>
      </c>
      <c r="G110" s="68">
        <v>3.870480505994519</v>
      </c>
      <c r="H110" s="68">
        <v>110.03</v>
      </c>
      <c r="I110" s="4">
        <v>109.3</v>
      </c>
      <c r="J110" s="4">
        <v>109.3</v>
      </c>
      <c r="K110" s="68">
        <v>8.385933273219113</v>
      </c>
      <c r="L110" s="68">
        <v>120.2</v>
      </c>
      <c r="M110" s="68">
        <v>117</v>
      </c>
      <c r="N110" s="68">
        <v>115.6</v>
      </c>
      <c r="O110" s="68">
        <v>4.4</v>
      </c>
      <c r="P110" s="68">
        <v>120.4</v>
      </c>
      <c r="Q110" s="68">
        <v>117.7</v>
      </c>
      <c r="R110" s="68">
        <v>117.6</v>
      </c>
      <c r="S110" s="34">
        <v>1.5</v>
      </c>
      <c r="T110" s="34">
        <v>103.8</v>
      </c>
      <c r="U110" s="34">
        <v>110.3</v>
      </c>
      <c r="V110" s="34">
        <v>111.1</v>
      </c>
      <c r="W110" s="34">
        <v>5.1</v>
      </c>
      <c r="X110" s="34">
        <v>117.5</v>
      </c>
      <c r="Y110" s="34">
        <v>119</v>
      </c>
      <c r="Z110" s="34">
        <v>118.8</v>
      </c>
      <c r="AA110" s="34">
        <v>6.4</v>
      </c>
      <c r="AB110" s="34">
        <v>127.3</v>
      </c>
      <c r="AC110" s="34">
        <v>118.9</v>
      </c>
      <c r="AD110" s="34">
        <v>118.9</v>
      </c>
      <c r="AE110" s="34">
        <v>8.1</v>
      </c>
      <c r="AF110" s="34">
        <v>141.1</v>
      </c>
      <c r="AG110" s="34">
        <v>139.4</v>
      </c>
      <c r="AH110" s="34">
        <v>139.7</v>
      </c>
      <c r="AI110" s="116">
        <v>3</v>
      </c>
      <c r="AJ110" s="116">
        <v>120.2</v>
      </c>
      <c r="AK110" s="116">
        <v>118.3</v>
      </c>
      <c r="AL110" s="116">
        <v>118.6</v>
      </c>
      <c r="AM110" s="3">
        <v>12</v>
      </c>
    </row>
    <row r="111" spans="1:39" s="38" customFormat="1" ht="12.75">
      <c r="A111" s="58">
        <v>2004</v>
      </c>
      <c r="B111" s="66" t="s">
        <v>97</v>
      </c>
      <c r="C111" s="39">
        <v>3.6</v>
      </c>
      <c r="D111" s="39">
        <v>109.2</v>
      </c>
      <c r="E111" s="39">
        <v>117.2</v>
      </c>
      <c r="F111" s="39">
        <v>116.5</v>
      </c>
      <c r="G111" s="39">
        <v>1.260045639448354</v>
      </c>
      <c r="H111" s="39">
        <v>102.06</v>
      </c>
      <c r="I111" s="39">
        <v>109.4</v>
      </c>
      <c r="J111" s="39">
        <v>109.7</v>
      </c>
      <c r="K111" s="39">
        <v>4.038257173219991</v>
      </c>
      <c r="L111" s="39">
        <v>97.9</v>
      </c>
      <c r="M111" s="39">
        <v>115.6</v>
      </c>
      <c r="N111" s="39">
        <v>115.9</v>
      </c>
      <c r="O111" s="39">
        <v>3.9</v>
      </c>
      <c r="P111" s="39">
        <v>112.6</v>
      </c>
      <c r="Q111" s="39">
        <v>118.2</v>
      </c>
      <c r="R111" s="39">
        <v>118.2</v>
      </c>
      <c r="S111" s="39">
        <v>5.7</v>
      </c>
      <c r="T111" s="39">
        <v>111.6</v>
      </c>
      <c r="U111" s="39">
        <v>114.2</v>
      </c>
      <c r="V111" s="39">
        <v>111.2</v>
      </c>
      <c r="W111" s="39">
        <v>5.5</v>
      </c>
      <c r="X111" s="39">
        <v>113.5</v>
      </c>
      <c r="Y111" s="39">
        <v>119.6</v>
      </c>
      <c r="Z111" s="39">
        <v>119.4</v>
      </c>
      <c r="AA111" s="39">
        <v>5</v>
      </c>
      <c r="AB111" s="39">
        <v>106.1</v>
      </c>
      <c r="AC111" s="39">
        <v>119.6</v>
      </c>
      <c r="AD111" s="39">
        <v>119.6</v>
      </c>
      <c r="AE111" s="39">
        <v>9.7</v>
      </c>
      <c r="AF111" s="39">
        <v>133.9</v>
      </c>
      <c r="AG111" s="39">
        <v>141.6</v>
      </c>
      <c r="AH111" s="39">
        <v>141.1</v>
      </c>
      <c r="AI111" s="39">
        <v>3.4</v>
      </c>
      <c r="AJ111" s="39">
        <v>112.6</v>
      </c>
      <c r="AK111" s="39">
        <v>119.3</v>
      </c>
      <c r="AL111" s="39">
        <v>118.9</v>
      </c>
      <c r="AM111" s="62" t="s">
        <v>178</v>
      </c>
    </row>
    <row r="112" spans="1:39" s="4" customFormat="1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116.4</v>
      </c>
      <c r="F112" s="68">
        <v>117.1</v>
      </c>
      <c r="G112" s="68">
        <v>1.923452450693223</v>
      </c>
      <c r="H112" s="68">
        <v>104.39</v>
      </c>
      <c r="I112" s="68">
        <v>108.3</v>
      </c>
      <c r="J112" s="68">
        <v>110.2</v>
      </c>
      <c r="K112" s="68">
        <v>4.940923737916228</v>
      </c>
      <c r="L112" s="68">
        <v>97.7</v>
      </c>
      <c r="M112" s="68">
        <v>115.5</v>
      </c>
      <c r="N112" s="68">
        <v>116.2</v>
      </c>
      <c r="O112" s="68">
        <v>3.8</v>
      </c>
      <c r="P112" s="68">
        <v>113.6</v>
      </c>
      <c r="Q112" s="68">
        <v>118.7</v>
      </c>
      <c r="R112" s="68">
        <v>119.1</v>
      </c>
      <c r="S112" s="68">
        <v>1.7</v>
      </c>
      <c r="T112" s="68">
        <v>108.5</v>
      </c>
      <c r="U112" s="34">
        <v>111.1</v>
      </c>
      <c r="V112" s="34">
        <v>111.3</v>
      </c>
      <c r="W112" s="34">
        <v>4.7</v>
      </c>
      <c r="X112" s="34">
        <v>112</v>
      </c>
      <c r="Y112" s="34">
        <v>119.6</v>
      </c>
      <c r="Z112" s="34">
        <v>119.9</v>
      </c>
      <c r="AA112" s="34">
        <v>5.6</v>
      </c>
      <c r="AB112" s="34">
        <v>112.5</v>
      </c>
      <c r="AC112" s="34">
        <v>120.3</v>
      </c>
      <c r="AD112" s="34">
        <v>120.4</v>
      </c>
      <c r="AE112" s="34">
        <v>9.3</v>
      </c>
      <c r="AF112" s="34">
        <v>133.7</v>
      </c>
      <c r="AG112" s="34">
        <v>142.3</v>
      </c>
      <c r="AH112" s="34">
        <v>142.4</v>
      </c>
      <c r="AI112" s="34">
        <v>2.7</v>
      </c>
      <c r="AJ112" s="34">
        <v>111.8</v>
      </c>
      <c r="AK112" s="34">
        <v>116.2</v>
      </c>
      <c r="AL112" s="34">
        <v>119.2</v>
      </c>
      <c r="AM112" s="3">
        <v>2</v>
      </c>
    </row>
    <row r="113" spans="1:39" s="4" customFormat="1" ht="12.75">
      <c r="A113" s="59" t="s">
        <v>179</v>
      </c>
      <c r="B113" s="18" t="s">
        <v>105</v>
      </c>
      <c r="C113" s="34">
        <v>7.1</v>
      </c>
      <c r="D113" s="34">
        <v>117</v>
      </c>
      <c r="E113" s="34">
        <v>117.4</v>
      </c>
      <c r="F113" s="34">
        <v>117.6</v>
      </c>
      <c r="G113" s="68">
        <v>8.914395026303211</v>
      </c>
      <c r="H113" s="34">
        <v>113.87</v>
      </c>
      <c r="I113" s="68">
        <v>113.1</v>
      </c>
      <c r="J113" s="68">
        <v>110.7</v>
      </c>
      <c r="K113" s="68">
        <v>4.312938816449345</v>
      </c>
      <c r="L113" s="68">
        <v>104</v>
      </c>
      <c r="M113" s="68">
        <v>116.1</v>
      </c>
      <c r="N113" s="68">
        <v>116.4</v>
      </c>
      <c r="O113" s="68">
        <v>6.9</v>
      </c>
      <c r="P113" s="68">
        <v>120.4</v>
      </c>
      <c r="Q113" s="68">
        <v>121</v>
      </c>
      <c r="R113" s="68">
        <v>119.9</v>
      </c>
      <c r="S113" s="68">
        <v>8.1</v>
      </c>
      <c r="T113" s="68">
        <v>123.2</v>
      </c>
      <c r="U113" s="34">
        <v>112</v>
      </c>
      <c r="V113" s="34">
        <v>111.2</v>
      </c>
      <c r="W113" s="34">
        <v>6.3</v>
      </c>
      <c r="X113" s="34">
        <v>116.8</v>
      </c>
      <c r="Y113" s="34">
        <v>121</v>
      </c>
      <c r="Z113" s="34">
        <v>120.3</v>
      </c>
      <c r="AA113" s="34">
        <v>6.7</v>
      </c>
      <c r="AB113" s="34">
        <v>119.7</v>
      </c>
      <c r="AC113" s="34">
        <v>121.6</v>
      </c>
      <c r="AD113" s="34">
        <v>121</v>
      </c>
      <c r="AE113" s="34">
        <v>9.7</v>
      </c>
      <c r="AF113" s="34">
        <v>137.4</v>
      </c>
      <c r="AG113" s="34">
        <v>143.7</v>
      </c>
      <c r="AH113" s="34">
        <v>143.4</v>
      </c>
      <c r="AI113" s="34">
        <v>5.9</v>
      </c>
      <c r="AJ113" s="34">
        <v>119</v>
      </c>
      <c r="AK113" s="34">
        <v>119.7</v>
      </c>
      <c r="AL113" s="34">
        <v>119.6</v>
      </c>
      <c r="AM113" s="3">
        <v>3</v>
      </c>
    </row>
    <row r="114" spans="1:39" s="4" customFormat="1" ht="12.75">
      <c r="A114" s="59" t="s">
        <v>179</v>
      </c>
      <c r="B114" s="18" t="s">
        <v>109</v>
      </c>
      <c r="C114" s="34">
        <v>5.5</v>
      </c>
      <c r="D114" s="34">
        <v>116.1</v>
      </c>
      <c r="E114" s="34">
        <v>119.7</v>
      </c>
      <c r="F114" s="34">
        <v>118.3</v>
      </c>
      <c r="G114" s="68">
        <v>8.326900810497872</v>
      </c>
      <c r="H114" s="34">
        <v>112.27</v>
      </c>
      <c r="I114" s="68">
        <v>112</v>
      </c>
      <c r="J114" s="68">
        <v>111.1</v>
      </c>
      <c r="K114" s="68">
        <v>10.829959514170044</v>
      </c>
      <c r="L114" s="68">
        <v>109.5</v>
      </c>
      <c r="M114" s="68">
        <v>117.5</v>
      </c>
      <c r="N114" s="68">
        <v>116.8</v>
      </c>
      <c r="O114" s="68">
        <v>5.7</v>
      </c>
      <c r="P114" s="68">
        <v>117.2</v>
      </c>
      <c r="Q114" s="68">
        <v>120.8</v>
      </c>
      <c r="R114" s="68">
        <v>120.7</v>
      </c>
      <c r="S114" s="68">
        <v>-0.2</v>
      </c>
      <c r="T114" s="68">
        <v>115.6</v>
      </c>
      <c r="U114" s="34">
        <v>110.1</v>
      </c>
      <c r="V114" s="34">
        <v>110.9</v>
      </c>
      <c r="W114" s="34">
        <v>4.5</v>
      </c>
      <c r="X114" s="34">
        <v>117.4</v>
      </c>
      <c r="Y114" s="34">
        <v>120.4</v>
      </c>
      <c r="Z114" s="34">
        <v>120.5</v>
      </c>
      <c r="AA114" s="34">
        <v>4.6</v>
      </c>
      <c r="AB114" s="34">
        <v>119.5</v>
      </c>
      <c r="AC114" s="34">
        <v>121.1</v>
      </c>
      <c r="AD114" s="34">
        <v>121.4</v>
      </c>
      <c r="AE114" s="34">
        <v>9.1</v>
      </c>
      <c r="AF114" s="34">
        <v>140.6</v>
      </c>
      <c r="AG114" s="34">
        <v>144.1</v>
      </c>
      <c r="AH114" s="34">
        <v>144.1</v>
      </c>
      <c r="AI114" s="34">
        <v>3.2</v>
      </c>
      <c r="AJ114" s="34">
        <v>117.8</v>
      </c>
      <c r="AK114" s="34">
        <v>119.8</v>
      </c>
      <c r="AL114" s="34">
        <v>120</v>
      </c>
      <c r="AM114" s="3">
        <v>4</v>
      </c>
    </row>
    <row r="115" spans="1:39" s="4" customFormat="1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115.6</v>
      </c>
      <c r="F115" s="34">
        <v>118.9</v>
      </c>
      <c r="G115" s="68">
        <v>-3.610939021152313</v>
      </c>
      <c r="H115" s="34">
        <v>108.91</v>
      </c>
      <c r="I115" s="68">
        <v>111</v>
      </c>
      <c r="J115" s="68">
        <v>111.4</v>
      </c>
      <c r="K115" s="68">
        <v>-0.983020554066138</v>
      </c>
      <c r="L115" s="68">
        <v>110.8</v>
      </c>
      <c r="M115" s="68">
        <v>118.7</v>
      </c>
      <c r="N115" s="68">
        <v>117.5</v>
      </c>
      <c r="O115" s="68">
        <v>5.1</v>
      </c>
      <c r="P115" s="68">
        <v>124.6</v>
      </c>
      <c r="Q115" s="68">
        <v>121</v>
      </c>
      <c r="R115" s="68">
        <v>121.2</v>
      </c>
      <c r="S115" s="68">
        <v>-1.1</v>
      </c>
      <c r="T115" s="68">
        <v>110.6</v>
      </c>
      <c r="U115" s="34">
        <v>109.8</v>
      </c>
      <c r="V115" s="34">
        <v>110.6</v>
      </c>
      <c r="W115" s="34">
        <v>3.3</v>
      </c>
      <c r="X115" s="34">
        <v>117.6</v>
      </c>
      <c r="Y115" s="34">
        <v>120.2</v>
      </c>
      <c r="Z115" s="34">
        <v>120.7</v>
      </c>
      <c r="AA115" s="34">
        <v>4.8</v>
      </c>
      <c r="AB115" s="34">
        <v>121.1</v>
      </c>
      <c r="AC115" s="34">
        <v>121.4</v>
      </c>
      <c r="AD115" s="34">
        <v>121.8</v>
      </c>
      <c r="AE115" s="34">
        <v>7.8</v>
      </c>
      <c r="AF115" s="34">
        <v>146.8</v>
      </c>
      <c r="AG115" s="34">
        <v>144.3</v>
      </c>
      <c r="AH115" s="34">
        <v>144.9</v>
      </c>
      <c r="AI115" s="34">
        <v>1.7</v>
      </c>
      <c r="AJ115" s="34">
        <v>120</v>
      </c>
      <c r="AK115" s="34">
        <v>120.9</v>
      </c>
      <c r="AL115" s="34">
        <v>120.6</v>
      </c>
      <c r="AM115" s="3">
        <v>5</v>
      </c>
    </row>
    <row r="116" spans="1:39" s="4" customFormat="1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119.1</v>
      </c>
      <c r="F116" s="34">
        <v>119.5</v>
      </c>
      <c r="G116" s="68">
        <v>1.7485175611981236</v>
      </c>
      <c r="H116" s="34">
        <v>133.84</v>
      </c>
      <c r="I116" s="68">
        <v>109.3</v>
      </c>
      <c r="J116" s="68">
        <v>111.8</v>
      </c>
      <c r="K116" s="68">
        <v>2.1292217327459664</v>
      </c>
      <c r="L116" s="68">
        <v>139.1</v>
      </c>
      <c r="M116" s="68">
        <v>113.8</v>
      </c>
      <c r="N116" s="68">
        <v>118.5</v>
      </c>
      <c r="O116" s="68">
        <v>5.1</v>
      </c>
      <c r="P116" s="68">
        <v>144.1</v>
      </c>
      <c r="Q116" s="68">
        <v>121.5</v>
      </c>
      <c r="R116" s="68">
        <v>121.8</v>
      </c>
      <c r="S116" s="34">
        <v>3.3</v>
      </c>
      <c r="T116" s="34">
        <v>140.2</v>
      </c>
      <c r="U116" s="34">
        <v>112.7</v>
      </c>
      <c r="V116" s="34">
        <v>110.4</v>
      </c>
      <c r="W116" s="34">
        <v>5.4</v>
      </c>
      <c r="X116" s="34">
        <v>142.7</v>
      </c>
      <c r="Y116" s="34">
        <v>122.9</v>
      </c>
      <c r="Z116" s="34">
        <v>120.9</v>
      </c>
      <c r="AA116" s="34">
        <v>5.8</v>
      </c>
      <c r="AB116" s="34">
        <v>144.4</v>
      </c>
      <c r="AC116" s="34">
        <v>122.7</v>
      </c>
      <c r="AD116" s="34">
        <v>122.3</v>
      </c>
      <c r="AE116" s="34">
        <v>8.5</v>
      </c>
      <c r="AF116" s="34">
        <v>171.7</v>
      </c>
      <c r="AG116" s="34">
        <v>146.1</v>
      </c>
      <c r="AH116" s="34">
        <v>145.8</v>
      </c>
      <c r="AI116" s="34">
        <v>5.2</v>
      </c>
      <c r="AJ116" s="34">
        <v>143.9</v>
      </c>
      <c r="AK116" s="34">
        <v>121.1</v>
      </c>
      <c r="AL116" s="34">
        <v>121.2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6</v>
      </c>
      <c r="D117" s="34">
        <v>137.1</v>
      </c>
      <c r="E117" s="34">
        <v>121.3</v>
      </c>
      <c r="F117" s="34">
        <v>120</v>
      </c>
      <c r="G117" s="68">
        <v>7.177513802911157</v>
      </c>
      <c r="H117" s="34">
        <v>128.12</v>
      </c>
      <c r="I117" s="34">
        <v>112.6</v>
      </c>
      <c r="J117" s="68">
        <v>112.2</v>
      </c>
      <c r="K117" s="68">
        <v>17.818740399385575</v>
      </c>
      <c r="L117" s="68">
        <v>153.4</v>
      </c>
      <c r="M117" s="68">
        <v>128.3</v>
      </c>
      <c r="N117" s="68">
        <v>119.8</v>
      </c>
      <c r="O117" s="68">
        <v>6.2</v>
      </c>
      <c r="P117" s="68">
        <v>130.1</v>
      </c>
      <c r="Q117" s="68">
        <v>122.7</v>
      </c>
      <c r="R117" s="68">
        <v>122.3</v>
      </c>
      <c r="S117" s="34">
        <v>-3.2</v>
      </c>
      <c r="T117" s="34">
        <v>112.2</v>
      </c>
      <c r="U117" s="34">
        <v>108.6</v>
      </c>
      <c r="V117" s="34">
        <v>110.4</v>
      </c>
      <c r="W117" s="34">
        <v>3.8</v>
      </c>
      <c r="X117" s="34">
        <v>151.4</v>
      </c>
      <c r="Y117" s="34">
        <v>121</v>
      </c>
      <c r="Z117" s="34">
        <v>121.2</v>
      </c>
      <c r="AA117" s="34">
        <v>5.4</v>
      </c>
      <c r="AB117" s="34">
        <v>132.5</v>
      </c>
      <c r="AC117" s="34">
        <v>122.9</v>
      </c>
      <c r="AD117" s="34">
        <v>122.9</v>
      </c>
      <c r="AE117" s="34">
        <v>8.9</v>
      </c>
      <c r="AF117" s="34">
        <v>157.3</v>
      </c>
      <c r="AG117" s="34">
        <v>147.3</v>
      </c>
      <c r="AH117" s="34">
        <v>146.7</v>
      </c>
      <c r="AI117" s="34">
        <v>5</v>
      </c>
      <c r="AJ117" s="34">
        <v>135.1</v>
      </c>
      <c r="AK117" s="34">
        <v>121.9</v>
      </c>
      <c r="AL117" s="34">
        <v>121.9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2.3</v>
      </c>
      <c r="D118" s="34">
        <v>116</v>
      </c>
      <c r="E118" s="34">
        <v>116.8</v>
      </c>
      <c r="F118" s="34">
        <v>120.5</v>
      </c>
      <c r="G118" s="68">
        <v>-0.9738110995556407</v>
      </c>
      <c r="H118" s="34">
        <v>104.74</v>
      </c>
      <c r="I118" s="34">
        <v>112.6</v>
      </c>
      <c r="J118" s="68">
        <v>112.7</v>
      </c>
      <c r="K118" s="68">
        <v>-4.56</v>
      </c>
      <c r="L118" s="68">
        <v>119.3</v>
      </c>
      <c r="M118" s="68">
        <v>116.5</v>
      </c>
      <c r="N118" s="68">
        <v>121.2</v>
      </c>
      <c r="O118" s="68">
        <v>5.8</v>
      </c>
      <c r="P118" s="68">
        <v>123.1</v>
      </c>
      <c r="Q118" s="68">
        <v>122.6</v>
      </c>
      <c r="R118" s="68">
        <v>122.9</v>
      </c>
      <c r="S118" s="34">
        <v>-0.2</v>
      </c>
      <c r="T118" s="34">
        <v>100.6</v>
      </c>
      <c r="U118" s="34">
        <v>110.6</v>
      </c>
      <c r="V118" s="34">
        <v>110.7</v>
      </c>
      <c r="W118" s="34">
        <v>4.6</v>
      </c>
      <c r="X118" s="34">
        <v>117.9</v>
      </c>
      <c r="Y118" s="34">
        <v>121.5</v>
      </c>
      <c r="Z118" s="34">
        <v>121.7</v>
      </c>
      <c r="AA118" s="34">
        <v>5.3</v>
      </c>
      <c r="AB118" s="34">
        <v>115.8</v>
      </c>
      <c r="AC118" s="34">
        <v>123.3</v>
      </c>
      <c r="AD118" s="34">
        <v>123.4</v>
      </c>
      <c r="AE118" s="34">
        <v>8.1</v>
      </c>
      <c r="AF118" s="34">
        <v>158</v>
      </c>
      <c r="AG118" s="34">
        <v>146.9</v>
      </c>
      <c r="AH118" s="34">
        <v>147.5</v>
      </c>
      <c r="AI118" s="34">
        <v>3</v>
      </c>
      <c r="AJ118" s="34">
        <v>121.3</v>
      </c>
      <c r="AK118" s="34">
        <v>122.5</v>
      </c>
      <c r="AL118" s="34">
        <v>122.6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5.2</v>
      </c>
      <c r="D119" s="34">
        <v>115.1</v>
      </c>
      <c r="E119" s="34">
        <v>121.4</v>
      </c>
      <c r="F119" s="34">
        <v>120.8</v>
      </c>
      <c r="G119" s="68">
        <v>5.859073359073366</v>
      </c>
      <c r="H119" s="34">
        <v>109.67</v>
      </c>
      <c r="I119" s="34">
        <v>113.4</v>
      </c>
      <c r="J119" s="68">
        <v>113.2</v>
      </c>
      <c r="K119" s="68">
        <v>8.900523560209427</v>
      </c>
      <c r="L119" s="68">
        <v>124.8</v>
      </c>
      <c r="M119" s="68">
        <v>122.1</v>
      </c>
      <c r="N119" s="68">
        <v>122.5</v>
      </c>
      <c r="O119" s="68">
        <v>6</v>
      </c>
      <c r="P119" s="68">
        <v>117.1</v>
      </c>
      <c r="Q119" s="68">
        <v>123.6</v>
      </c>
      <c r="R119" s="68">
        <v>123.4</v>
      </c>
      <c r="S119" s="34">
        <v>0.2</v>
      </c>
      <c r="T119" s="34">
        <v>102.7</v>
      </c>
      <c r="U119" s="34">
        <v>111.5</v>
      </c>
      <c r="V119" s="34">
        <v>111.1</v>
      </c>
      <c r="W119" s="34">
        <v>3.8</v>
      </c>
      <c r="X119" s="34">
        <v>114.8</v>
      </c>
      <c r="Y119" s="34">
        <v>122.3</v>
      </c>
      <c r="Z119" s="34">
        <v>122.3</v>
      </c>
      <c r="AA119" s="34">
        <v>5.6</v>
      </c>
      <c r="AB119" s="34">
        <v>120.4</v>
      </c>
      <c r="AC119" s="34">
        <v>124</v>
      </c>
      <c r="AD119" s="34">
        <v>123.7</v>
      </c>
      <c r="AE119" s="34">
        <v>8.3</v>
      </c>
      <c r="AF119" s="34">
        <v>140.4</v>
      </c>
      <c r="AG119" s="34">
        <v>148.3</v>
      </c>
      <c r="AH119" s="34">
        <v>148.2</v>
      </c>
      <c r="AI119" s="34">
        <v>5.1</v>
      </c>
      <c r="AJ119" s="34">
        <v>118</v>
      </c>
      <c r="AK119" s="34">
        <v>123.2</v>
      </c>
      <c r="AL119" s="34">
        <v>123.1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4.1</v>
      </c>
      <c r="D120" s="34">
        <v>115.5</v>
      </c>
      <c r="E120" s="34">
        <v>121.5</v>
      </c>
      <c r="F120" s="34">
        <v>121</v>
      </c>
      <c r="G120" s="68">
        <v>2.443149783875206</v>
      </c>
      <c r="H120" s="34">
        <v>109.02</v>
      </c>
      <c r="I120" s="34">
        <v>114.8</v>
      </c>
      <c r="J120" s="68">
        <v>113.6</v>
      </c>
      <c r="K120" s="68">
        <v>6.703470031545752</v>
      </c>
      <c r="L120" s="68">
        <v>135.3</v>
      </c>
      <c r="M120" s="68">
        <v>125.7</v>
      </c>
      <c r="N120" s="68">
        <v>123.6</v>
      </c>
      <c r="O120" s="68">
        <v>5.8</v>
      </c>
      <c r="P120" s="68">
        <v>115.4</v>
      </c>
      <c r="Q120" s="68">
        <v>123.9</v>
      </c>
      <c r="R120" s="68">
        <v>123.9</v>
      </c>
      <c r="S120" s="34">
        <v>1.1</v>
      </c>
      <c r="T120" s="34">
        <v>103.6</v>
      </c>
      <c r="U120" s="34">
        <v>111.7</v>
      </c>
      <c r="V120" s="34">
        <v>111.6</v>
      </c>
      <c r="W120" s="34">
        <v>4.9</v>
      </c>
      <c r="X120" s="34">
        <v>116</v>
      </c>
      <c r="Y120" s="34">
        <v>122.9</v>
      </c>
      <c r="Z120" s="34">
        <v>122.9</v>
      </c>
      <c r="AA120" s="34">
        <v>4.5</v>
      </c>
      <c r="AB120" s="34">
        <v>122</v>
      </c>
      <c r="AC120" s="34">
        <v>123.7</v>
      </c>
      <c r="AD120" s="34">
        <v>124.1</v>
      </c>
      <c r="AE120" s="34">
        <v>8.1</v>
      </c>
      <c r="AF120" s="34">
        <v>140.2</v>
      </c>
      <c r="AG120" s="34">
        <v>149</v>
      </c>
      <c r="AH120" s="34">
        <v>149.1</v>
      </c>
      <c r="AI120" s="34">
        <v>3.8</v>
      </c>
      <c r="AJ120" s="34">
        <v>117.2</v>
      </c>
      <c r="AK120" s="34">
        <v>123.9</v>
      </c>
      <c r="AL120" s="34">
        <v>123.6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5.3</v>
      </c>
      <c r="D121" s="34">
        <v>112.7</v>
      </c>
      <c r="E121" s="34">
        <v>120.2</v>
      </c>
      <c r="F121" s="34">
        <v>121.2</v>
      </c>
      <c r="G121" s="68">
        <v>4.602897359498617</v>
      </c>
      <c r="H121" s="34">
        <v>101.81</v>
      </c>
      <c r="I121" s="34">
        <v>112.4</v>
      </c>
      <c r="J121" s="4">
        <v>113.9</v>
      </c>
      <c r="K121" s="68">
        <v>7.9782411604714385</v>
      </c>
      <c r="L121" s="4">
        <v>119.1</v>
      </c>
      <c r="M121" s="4">
        <v>123.2</v>
      </c>
      <c r="N121" s="4">
        <v>124.5</v>
      </c>
      <c r="O121" s="4">
        <v>6.2</v>
      </c>
      <c r="P121" s="4">
        <v>117.4</v>
      </c>
      <c r="Q121" s="4">
        <v>124.3</v>
      </c>
      <c r="R121" s="4">
        <v>124.4</v>
      </c>
      <c r="S121" s="34">
        <v>1.6</v>
      </c>
      <c r="T121" s="34">
        <v>102.5</v>
      </c>
      <c r="U121" s="34">
        <v>112</v>
      </c>
      <c r="V121" s="34">
        <v>112</v>
      </c>
      <c r="W121" s="2">
        <v>5.1</v>
      </c>
      <c r="X121" s="34">
        <v>116.6</v>
      </c>
      <c r="Y121" s="34">
        <v>123.7</v>
      </c>
      <c r="Z121" s="34">
        <v>123.6</v>
      </c>
      <c r="AA121" s="34">
        <v>5.7</v>
      </c>
      <c r="AB121" s="34">
        <v>123</v>
      </c>
      <c r="AC121" s="34">
        <v>124.7</v>
      </c>
      <c r="AD121" s="34">
        <v>124.4</v>
      </c>
      <c r="AE121" s="34">
        <v>8.9</v>
      </c>
      <c r="AF121" s="34">
        <v>142.3</v>
      </c>
      <c r="AG121" s="34">
        <v>150.3</v>
      </c>
      <c r="AH121" s="34">
        <v>150.2</v>
      </c>
      <c r="AI121" s="34">
        <v>5.1</v>
      </c>
      <c r="AJ121" s="34">
        <v>116</v>
      </c>
      <c r="AK121" s="34">
        <v>123.5</v>
      </c>
      <c r="AL121" s="34">
        <v>123.9</v>
      </c>
      <c r="AM121" s="3">
        <v>11</v>
      </c>
    </row>
    <row r="122" spans="1:39" ht="12.75">
      <c r="A122" s="59" t="s">
        <v>179</v>
      </c>
      <c r="B122" s="18" t="s">
        <v>123</v>
      </c>
      <c r="J122" s="4"/>
      <c r="K122" s="4"/>
      <c r="L122" s="4"/>
      <c r="M122" s="4"/>
      <c r="N122" s="4"/>
      <c r="O122" s="4"/>
      <c r="P122" s="4"/>
      <c r="Q122" s="4"/>
      <c r="R122" s="4"/>
      <c r="AM122" s="3">
        <v>12</v>
      </c>
    </row>
    <row r="123" spans="10:18" ht="12.75">
      <c r="J123" s="4"/>
      <c r="K123" s="4"/>
      <c r="L123" s="4"/>
      <c r="M123" s="4"/>
      <c r="N123" s="4"/>
      <c r="O123" s="4"/>
      <c r="P123" s="4"/>
      <c r="Q123" s="4"/>
      <c r="R123" s="4"/>
    </row>
    <row r="124" spans="5:18" ht="12.75">
      <c r="E124" s="121"/>
      <c r="J124" s="39" t="s">
        <v>14</v>
      </c>
      <c r="K124" s="39" t="s">
        <v>15</v>
      </c>
      <c r="L124" s="39"/>
      <c r="M124" s="39"/>
      <c r="N124" s="39"/>
      <c r="O124" s="39"/>
      <c r="P124" s="39"/>
      <c r="Q124" s="39"/>
      <c r="R124" s="65"/>
    </row>
    <row r="125" spans="5:18" ht="12.75">
      <c r="E125" s="121"/>
      <c r="J125" s="39" t="s">
        <v>16</v>
      </c>
      <c r="K125" s="39" t="s">
        <v>17</v>
      </c>
      <c r="L125" s="39"/>
      <c r="M125" s="39"/>
      <c r="N125" s="39"/>
      <c r="O125" s="39"/>
      <c r="P125" s="39"/>
      <c r="Q125" s="39"/>
      <c r="R125" s="65"/>
    </row>
    <row r="126" spans="10:18" ht="12.75">
      <c r="J126" s="39" t="s">
        <v>18</v>
      </c>
      <c r="K126" s="39" t="s">
        <v>19</v>
      </c>
      <c r="L126" s="65"/>
      <c r="M126" s="65"/>
      <c r="N126" s="65"/>
      <c r="O126" s="65"/>
      <c r="P126" s="65"/>
      <c r="Q126" s="65"/>
      <c r="R126" s="65"/>
    </row>
    <row r="127" spans="10:18" ht="12.75">
      <c r="J127" s="39" t="s">
        <v>20</v>
      </c>
      <c r="K127" s="39" t="s">
        <v>21</v>
      </c>
      <c r="L127" s="65"/>
      <c r="M127" s="65"/>
      <c r="N127" s="65"/>
      <c r="O127" s="65"/>
      <c r="P127" s="65"/>
      <c r="Q127" s="65"/>
      <c r="R127" s="65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12"/>
  <sheetViews>
    <sheetView workbookViewId="0" topLeftCell="A1">
      <pane xSplit="2" ySplit="3" topLeftCell="C9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11" sqref="C111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7.741347905282304</v>
      </c>
      <c r="E6" s="75">
        <f>100*(SUM(Taulukko!F15:F17)-SUM(Taulukko!F3:F5))/SUM(Taulukko!F3:F5)</f>
        <v>7.734303912647861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5.308142150247418</v>
      </c>
      <c r="H6" s="75">
        <f>100*(SUM(Taulukko!J15:J17)-SUM(Taulukko!J3:J5))/SUM(Taulukko!J3:J5)</f>
        <v>5.461056401074315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7.606787595084844</v>
      </c>
      <c r="K6" s="75">
        <f>100*(SUM(Taulukko!N15:N17)-SUM(Taulukko!N3:N5))/SUM(Taulukko!N3:N5)</f>
        <v>8.138173302107715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7.548076923076932</v>
      </c>
      <c r="N6" s="75">
        <f>100*(SUM(Taulukko!R15:R17)-SUM(Taulukko!R3:R5))/SUM(Taulukko!R3:R5)</f>
        <v>7.599807599807621</v>
      </c>
      <c r="O6" s="75">
        <f>100*(SUM(Taulukko!T15:T17)-SUM(Taulukko!T3:T5))/SUM(Taulukko!T3:T5)</f>
        <v>3.722570532915361</v>
      </c>
      <c r="P6" s="75">
        <f>100*(SUM(Taulukko!U15:U17)-SUM(Taulukko!U3:U5))/SUM(Taulukko!U3:U5)</f>
        <v>3.680253264740804</v>
      </c>
      <c r="Q6" s="75">
        <f>100*(SUM(Taulukko!V15:V17)-SUM(Taulukko!V3:V5))/SUM(Taulukko!V3:V5)</f>
        <v>1.1820330969267252</v>
      </c>
      <c r="R6" s="75">
        <f>100*(SUM(Taulukko!X15:X17)-SUM(Taulukko!X3:X5))/SUM(Taulukko!X3:X5)</f>
        <v>9.692982456140362</v>
      </c>
      <c r="S6" s="75">
        <f>100*(SUM(Taulukko!Y15:Y17)-SUM(Taulukko!Y3:Y5))/SUM(Taulukko!Y3:Y5)</f>
        <v>9.661229611041403</v>
      </c>
      <c r="T6" s="75">
        <f>100*(SUM(Taulukko!Z15:Z17)-SUM(Taulukko!Z3:Z5))/SUM(Taulukko!Z3:Z5)</f>
        <v>7.85684903331963</v>
      </c>
      <c r="U6" s="75">
        <f>100*(SUM(Taulukko!AB15:AB17)-SUM(Taulukko!AB3:AB5))/SUM(Taulukko!AB3:AB5)</f>
        <v>11.204819277108447</v>
      </c>
      <c r="V6" s="75">
        <f>100*(SUM(Taulukko!AC15:AC17)-SUM(Taulukko!AC3:AC5))/SUM(Taulukko!AC3:AC5)</f>
        <v>11.243611584327075</v>
      </c>
      <c r="W6" s="75">
        <f>100*(SUM(Taulukko!AD15:AD17)-SUM(Taulukko!AD3:AD5))/SUM(Taulukko!AD3:AD5)</f>
        <v>11.477272727272721</v>
      </c>
      <c r="X6" s="75">
        <f>100*(SUM(Taulukko!AF15:AF17)-SUM(Taulukko!AF3:AF5))/SUM(Taulukko!AF3:AF5)</f>
        <v>12.15733015494635</v>
      </c>
      <c r="Y6" s="75">
        <f>100*(SUM(Taulukko!AG15:AG17)-SUM(Taulukko!AG3:AG5))/SUM(Taulukko!AG3:AG5)</f>
        <v>12.15375918598078</v>
      </c>
      <c r="Z6" s="75">
        <f>100*(SUM(Taulukko!AH15:AH17)-SUM(Taulukko!AH3:AH5))/SUM(Taulukko!AH3:AH5)</f>
        <v>12.606473594548563</v>
      </c>
      <c r="AA6" s="75">
        <f>100*(SUM(Taulukko!AJ15:AJ17)-SUM(Taulukko!AJ3:AJ5))/SUM(Taulukko!AJ3:AJ5)</f>
        <v>7.676240208877294</v>
      </c>
      <c r="AB6" s="75">
        <f>100*(SUM(Taulukko!AK15:AK17)-SUM(Taulukko!AK3:AK5))/SUM(Taulukko!AK3:AK5)</f>
        <v>6.417910447761197</v>
      </c>
      <c r="AC6" s="75">
        <f>100*(SUM(Taulukko!AL15:AL17)-SUM(Taulukko!AL3:AL5))/SUM(Taulukko!AL3:AL5)</f>
        <v>7.164179104477614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6.952595936794585</v>
      </c>
      <c r="E7" s="75">
        <f>100*(SUM(Taulukko!F16:F18)-SUM(Taulukko!F4:F6))/SUM(Taulukko!F4:F6)</f>
        <v>7.317073170731716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5.253704535249223</v>
      </c>
      <c r="H7" s="75">
        <f>100*(SUM(Taulukko!J16:J18)-SUM(Taulukko!J4:J6))/SUM(Taulukko!J4:J6)</f>
        <v>5.265506470325727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8.871915393654538</v>
      </c>
      <c r="K7" s="75">
        <f>100*(SUM(Taulukko!N16:N18)-SUM(Taulukko!N4:N6))/SUM(Taulukko!N4:N6)</f>
        <v>9.175920514319104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7.3100812231247065</v>
      </c>
      <c r="N7" s="75">
        <f>100*(SUM(Taulukko!R16:R18)-SUM(Taulukko!R4:R6))/SUM(Taulukko!R4:R6)</f>
        <v>7.504780114722762</v>
      </c>
      <c r="O7" s="75">
        <f>100*(SUM(Taulukko!T16:T18)-SUM(Taulukko!T4:T6))/SUM(Taulukko!T4:T6)</f>
        <v>-0.7766990291262136</v>
      </c>
      <c r="P7" s="75">
        <f>100*(SUM(Taulukko!U16:U18)-SUM(Taulukko!U4:U6))/SUM(Taulukko!U4:U6)</f>
        <v>-0.9374999999999911</v>
      </c>
      <c r="Q7" s="75">
        <f>100*(SUM(Taulukko!V16:V18)-SUM(Taulukko!V4:V6))/SUM(Taulukko!V4:V6)</f>
        <v>-0.7006617360840728</v>
      </c>
      <c r="R7" s="75">
        <f>100*(SUM(Taulukko!X16:X18)-SUM(Taulukko!X4:X6))/SUM(Taulukko!X4:X6)</f>
        <v>8.938547486033512</v>
      </c>
      <c r="S7" s="75">
        <f>100*(SUM(Taulukko!Y16:Y18)-SUM(Taulukko!Y4:Y6))/SUM(Taulukko!Y4:Y6)</f>
        <v>8.864954432477205</v>
      </c>
      <c r="T7" s="75">
        <f>100*(SUM(Taulukko!Z16:Z18)-SUM(Taulukko!Z4:Z6))/SUM(Taulukko!Z4:Z6)</f>
        <v>7.177814029363795</v>
      </c>
      <c r="U7" s="75">
        <f>100*(SUM(Taulukko!AB16:AB18)-SUM(Taulukko!AB4:AB6))/SUM(Taulukko!AB4:AB6)</f>
        <v>11.034084344309662</v>
      </c>
      <c r="V7" s="75">
        <f>100*(SUM(Taulukko!AC16:AC18)-SUM(Taulukko!AC4:AC6))/SUM(Taulukko!AC4:AC6)</f>
        <v>11.023622047244091</v>
      </c>
      <c r="W7" s="75">
        <f>100*(SUM(Taulukko!AD16:AD18)-SUM(Taulukko!AD4:AD6))/SUM(Taulukko!AD4:AD6)</f>
        <v>10.52042529378848</v>
      </c>
      <c r="X7" s="75">
        <f>100*(SUM(Taulukko!AF16:AF18)-SUM(Taulukko!AF4:AF6))/SUM(Taulukko!AF4:AF6)</f>
        <v>11.56542056074767</v>
      </c>
      <c r="Y7" s="75">
        <f>100*(SUM(Taulukko!AG16:AG18)-SUM(Taulukko!AG4:AG6))/SUM(Taulukko!AG4:AG6)</f>
        <v>11.633109619686806</v>
      </c>
      <c r="Z7" s="75">
        <f>100*(SUM(Taulukko!AH16:AH18)-SUM(Taulukko!AH4:AH6))/SUM(Taulukko!AH4:AH6)</f>
        <v>11.827354260089683</v>
      </c>
      <c r="AA7" s="75">
        <f>100*(SUM(Taulukko!AJ16:AJ18)-SUM(Taulukko!AJ4:AJ6))/SUM(Taulukko!AJ4:AJ6)</f>
        <v>6.843718079673154</v>
      </c>
      <c r="AB7" s="75">
        <f>100*(SUM(Taulukko!AK16:AK18)-SUM(Taulukko!AK4:AK6))/SUM(Taulukko!AK4:AK6)</f>
        <v>5.879446640316223</v>
      </c>
      <c r="AC7" s="75">
        <f>100*(SUM(Taulukko!AL16:AL18)-SUM(Taulukko!AL4:AL6))/SUM(Taulukko!AL4:AL6)</f>
        <v>6.709422792303895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6.998654104979809</v>
      </c>
      <c r="E8" s="75">
        <f>100*(SUM(Taulukko!F17:F19)-SUM(Taulukko!F5:F7))/SUM(Taulukko!F5:F7)</f>
        <v>6.762203313927451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5.7563587684069635</v>
      </c>
      <c r="H8" s="75">
        <f>100*(SUM(Taulukko!J17:J19)-SUM(Taulukko!J5:J7))/SUM(Taulukko!J5:J7)</f>
        <v>5.155555555555541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10.980622431004104</v>
      </c>
      <c r="K8" s="75">
        <f>100*(SUM(Taulukko!N17:N19)-SUM(Taulukko!N5:N7))/SUM(Taulukko!N5:N7)</f>
        <v>10.192195690157268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7.604562737642599</v>
      </c>
      <c r="N8" s="75">
        <f>100*(SUM(Taulukko!R17:R19)-SUM(Taulukko!R5:R7))/SUM(Taulukko!R5:R7)</f>
        <v>7.359924026590693</v>
      </c>
      <c r="O8" s="75">
        <f>100*(SUM(Taulukko!T17:T19)-SUM(Taulukko!T5:T7))/SUM(Taulukko!T5:T7)</f>
        <v>-1.356443104747538</v>
      </c>
      <c r="P8" s="75">
        <f>100*(SUM(Taulukko!U17:U19)-SUM(Taulukko!U5:U7))/SUM(Taulukko!U5:U7)</f>
        <v>-1.5075376884422134</v>
      </c>
      <c r="Q8" s="75">
        <f>100*(SUM(Taulukko!V17:V19)-SUM(Taulukko!V5:V7))/SUM(Taulukko!V5:V7)</f>
        <v>-2.5739531310026744</v>
      </c>
      <c r="R8" s="75">
        <f>100*(SUM(Taulukko!X17:X19)-SUM(Taulukko!X5:X7))/SUM(Taulukko!X5:X7)</f>
        <v>8.241758241758241</v>
      </c>
      <c r="S8" s="75">
        <f>100*(SUM(Taulukko!Y17:Y19)-SUM(Taulukko!Y5:Y7))/SUM(Taulukko!Y5:Y7)</f>
        <v>8.1657775954042</v>
      </c>
      <c r="T8" s="75">
        <f>100*(SUM(Taulukko!Z17:Z19)-SUM(Taulukko!Z5:Z7))/SUM(Taulukko!Z5:Z7)</f>
        <v>6.424242424242415</v>
      </c>
      <c r="U8" s="75">
        <f>100*(SUM(Taulukko!AB17:AB19)-SUM(Taulukko!AB5:AB7))/SUM(Taulukko!AB5:AB7)</f>
        <v>10.30235162374022</v>
      </c>
      <c r="V8" s="75">
        <f>100*(SUM(Taulukko!AC17:AC19)-SUM(Taulukko!AC5:AC7))/SUM(Taulukko!AC5:AC7)</f>
        <v>10.220994475138122</v>
      </c>
      <c r="W8" s="75">
        <f>100*(SUM(Taulukko!AD17:AD19)-SUM(Taulukko!AD5:AD7))/SUM(Taulukko!AD5:AD7)</f>
        <v>9.691629955947134</v>
      </c>
      <c r="X8" s="75">
        <f>100*(SUM(Taulukko!AF17:AF19)-SUM(Taulukko!AF5:AF7))/SUM(Taulukko!AF5:AF7)</f>
        <v>10.784867306606433</v>
      </c>
      <c r="Y8" s="75">
        <f>100*(SUM(Taulukko!AG17:AG19)-SUM(Taulukko!AG5:AG7))/SUM(Taulukko!AG5:AG7)</f>
        <v>10.822749861954719</v>
      </c>
      <c r="Z8" s="75">
        <f>100*(SUM(Taulukko!AH17:AH19)-SUM(Taulukko!AH5:AH7))/SUM(Taulukko!AH5:AH7)</f>
        <v>11.12956810631229</v>
      </c>
      <c r="AA8" s="75">
        <f>100*(SUM(Taulukko!AJ17:AJ19)-SUM(Taulukko!AJ5:AJ7))/SUM(Taulukko!AJ5:AJ7)</f>
        <v>6.403940886699507</v>
      </c>
      <c r="AB8" s="75">
        <f>100*(SUM(Taulukko!AK17:AK19)-SUM(Taulukko!AK5:AK7))/SUM(Taulukko!AK5:AK7)</f>
        <v>6.210268948655251</v>
      </c>
      <c r="AC8" s="75">
        <f>100*(SUM(Taulukko!AL17:AL19)-SUM(Taulukko!AL5:AL7))/SUM(Taulukko!AL5:AL7)</f>
        <v>6.213307240704511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4.674530362603777</v>
      </c>
      <c r="E9" s="75">
        <f>100*(SUM(Taulukko!F18:F20)-SUM(Taulukko!F6:F8))/SUM(Taulukko!F6:F8)</f>
        <v>6.216696269982238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4.866494401378114</v>
      </c>
      <c r="H9" s="75">
        <f>100*(SUM(Taulukko!J18:J20)-SUM(Taulukko!J6:J8))/SUM(Taulukko!J6:J8)</f>
        <v>5.132743362831857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10.34097261039687</v>
      </c>
      <c r="K9" s="75">
        <f>100*(SUM(Taulukko!N18:N20)-SUM(Taulukko!N6:N8))/SUM(Taulukko!N6:N8)</f>
        <v>11.0017371163868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7.021677662582472</v>
      </c>
      <c r="N9" s="75">
        <f>100*(SUM(Taulukko!R18:R20)-SUM(Taulukko!R6:R8))/SUM(Taulukko!R6:R8)</f>
        <v>7.169811320754712</v>
      </c>
      <c r="O9" s="75">
        <f>100*(SUM(Taulukko!T18:T20)-SUM(Taulukko!T6:T8))/SUM(Taulukko!T6:T8)</f>
        <v>-4.729030031066617</v>
      </c>
      <c r="P9" s="75">
        <f>100*(SUM(Taulukko!U18:U20)-SUM(Taulukko!U6:U8))/SUM(Taulukko!U6:U8)</f>
        <v>-4.641509433962268</v>
      </c>
      <c r="Q9" s="75">
        <f>100*(SUM(Taulukko!V18:V20)-SUM(Taulukko!V6:V8))/SUM(Taulukko!V6:V8)</f>
        <v>-4.250474383301704</v>
      </c>
      <c r="R9" s="75">
        <f>100*(SUM(Taulukko!X18:X20)-SUM(Taulukko!X6:X8))/SUM(Taulukko!X6:X8)</f>
        <v>5.463836477987423</v>
      </c>
      <c r="S9" s="75">
        <f>100*(SUM(Taulukko!Y18:Y20)-SUM(Taulukko!Y6:Y8))/SUM(Taulukko!Y6:Y8)</f>
        <v>5.433479824210933</v>
      </c>
      <c r="T9" s="75">
        <f>100*(SUM(Taulukko!Z18:Z20)-SUM(Taulukko!Z6:Z8))/SUM(Taulukko!Z6:Z8)</f>
        <v>5.642256902761103</v>
      </c>
      <c r="U9" s="75">
        <f>100*(SUM(Taulukko!AB18:AB20)-SUM(Taulukko!AB6:AB8))/SUM(Taulukko!AB6:AB8)</f>
        <v>9.4496365524403</v>
      </c>
      <c r="V9" s="75">
        <f>100*(SUM(Taulukko!AC18:AC20)-SUM(Taulukko!AC6:AC8))/SUM(Taulukko!AC6:AC8)</f>
        <v>9.451385116784342</v>
      </c>
      <c r="W9" s="75">
        <f>100*(SUM(Taulukko!AD18:AD20)-SUM(Taulukko!AD6:AD8))/SUM(Taulukko!AD6:AD8)</f>
        <v>9.386869234943003</v>
      </c>
      <c r="X9" s="75">
        <f>100*(SUM(Taulukko!AF18:AF20)-SUM(Taulukko!AF6:AF8))/SUM(Taulukko!AF6:AF8)</f>
        <v>9.963674104826179</v>
      </c>
      <c r="Y9" s="75">
        <f>100*(SUM(Taulukko!AG18:AG20)-SUM(Taulukko!AG6:AG8))/SUM(Taulukko!AG6:AG8)</f>
        <v>10.130718954248364</v>
      </c>
      <c r="Z9" s="75">
        <f>100*(SUM(Taulukko!AH18:AH20)-SUM(Taulukko!AH6:AH8))/SUM(Taulukko!AH6:AH8)</f>
        <v>10.624315443592554</v>
      </c>
      <c r="AA9" s="75">
        <f>100*(SUM(Taulukko!AJ18:AJ20)-SUM(Taulukko!AJ6:AJ8))/SUM(Taulukko!AJ6:AJ8)</f>
        <v>4.559963520291838</v>
      </c>
      <c r="AB9" s="75">
        <f>100*(SUM(Taulukko!AK18:AK20)-SUM(Taulukko!AK6:AK8))/SUM(Taulukko!AK6:AK8)</f>
        <v>4.76419634263714</v>
      </c>
      <c r="AC9" s="75">
        <f>100*(SUM(Taulukko!AL18:AL20)-SUM(Taulukko!AL6:AL8))/SUM(Taulukko!AL6:AL8)</f>
        <v>5.728155339805831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4.982517482517473</v>
      </c>
      <c r="E10" s="75">
        <f>100*(SUM(Taulukko!F19:F21)-SUM(Taulukko!F7:F9))/SUM(Taulukko!F7:F9)</f>
        <v>5.636283575517373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5.399568034557236</v>
      </c>
      <c r="H10" s="75">
        <f>100*(SUM(Taulukko!J19:J21)-SUM(Taulukko!J7:J9))/SUM(Taulukko!J7:J9)</f>
        <v>5.105633802816912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11.738401341531567</v>
      </c>
      <c r="K10" s="75">
        <f>100*(SUM(Taulukko!N19:N21)-SUM(Taulukko!N7:N9))/SUM(Taulukko!N7:N9)</f>
        <v>11.494252873563218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7.470449172576838</v>
      </c>
      <c r="N10" s="75">
        <f>100*(SUM(Taulukko!R19:R21)-SUM(Taulukko!R7:R9))/SUM(Taulukko!R7:R9)</f>
        <v>6.938584153774032</v>
      </c>
      <c r="O10" s="75">
        <f>100*(SUM(Taulukko!T19:T21)-SUM(Taulukko!T7:T9))/SUM(Taulukko!T7:T9)</f>
        <v>-4.570446735395193</v>
      </c>
      <c r="P10" s="75">
        <f>100*(SUM(Taulukko!U19:U21)-SUM(Taulukko!U7:U9))/SUM(Taulukko!U7:U9)</f>
        <v>-4.328018223234616</v>
      </c>
      <c r="Q10" s="75">
        <f>100*(SUM(Taulukko!V19:V21)-SUM(Taulukko!V7:V9))/SUM(Taulukko!V7:V9)</f>
        <v>-5.528394133132742</v>
      </c>
      <c r="R10" s="75">
        <f>100*(SUM(Taulukko!X19:X21)-SUM(Taulukko!X7:X9))/SUM(Taulukko!X7:X9)</f>
        <v>5.297297297297293</v>
      </c>
      <c r="S10" s="75">
        <f>100*(SUM(Taulukko!Y19:Y21)-SUM(Taulukko!Y7:Y9))/SUM(Taulukko!Y7:Y9)</f>
        <v>5.2</v>
      </c>
      <c r="T10" s="75">
        <f>100*(SUM(Taulukko!Z19:Z21)-SUM(Taulukko!Z7:Z9))/SUM(Taulukko!Z7:Z9)</f>
        <v>4.998016660055543</v>
      </c>
      <c r="U10" s="75">
        <f>100*(SUM(Taulukko!AB19:AB21)-SUM(Taulukko!AB7:AB9))/SUM(Taulukko!AB7:AB9)</f>
        <v>9.696668324216807</v>
      </c>
      <c r="V10" s="75">
        <f>100*(SUM(Taulukko!AC19:AC21)-SUM(Taulukko!AC7:AC9))/SUM(Taulukko!AC7:AC9)</f>
        <v>9.656652360515006</v>
      </c>
      <c r="W10" s="75">
        <f>100*(SUM(Taulukko!AD19:AD21)-SUM(Taulukko!AD7:AD9))/SUM(Taulukko!AD7:AD9)</f>
        <v>9.871244635193134</v>
      </c>
      <c r="X10" s="75">
        <f>100*(SUM(Taulukko!AF19:AF21)-SUM(Taulukko!AF7:AF9))/SUM(Taulukko!AF7:AF9)</f>
        <v>9.974811083123416</v>
      </c>
      <c r="Y10" s="75">
        <f>100*(SUM(Taulukko!AG19:AG21)-SUM(Taulukko!AG7:AG9))/SUM(Taulukko!AG7:AG9)</f>
        <v>10.070384407146737</v>
      </c>
      <c r="Z10" s="75">
        <f>100*(SUM(Taulukko!AH19:AH21)-SUM(Taulukko!AH7:AH9))/SUM(Taulukko!AH7:AH9)</f>
        <v>10.309278350515463</v>
      </c>
      <c r="AA10" s="75">
        <f>100*(SUM(Taulukko!AJ19:AJ21)-SUM(Taulukko!AJ7:AJ9))/SUM(Taulukko!AJ7:AJ9)</f>
        <v>4.936653560506777</v>
      </c>
      <c r="AB10" s="75">
        <f>100*(SUM(Taulukko!AK19:AK21)-SUM(Taulukko!AK7:AK9))/SUM(Taulukko!AK7:AK9)</f>
        <v>4.844124700239791</v>
      </c>
      <c r="AC10" s="75">
        <f>100*(SUM(Taulukko!AL19:AL21)-SUM(Taulukko!AL7:AL9))/SUM(Taulukko!AL7:AL9)</f>
        <v>5.456301303717988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4.821894005212869</v>
      </c>
      <c r="E11" s="75">
        <f>100*(SUM(Taulukko!F20:F22)-SUM(Taulukko!F8:F10))/SUM(Taulukko!F8:F10)</f>
        <v>5.1550895587592755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5.923043666234323</v>
      </c>
      <c r="H11" s="75">
        <f>100*(SUM(Taulukko!J20:J22)-SUM(Taulukko!J8:J10))/SUM(Taulukko!J8:J10)</f>
        <v>4.984696108439005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11.147902869757186</v>
      </c>
      <c r="K11" s="75">
        <f>100*(SUM(Taulukko!N20:N22)-SUM(Taulukko!N8:N10))/SUM(Taulukko!N8:N10)</f>
        <v>11.794871794871804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7.500000000000002</v>
      </c>
      <c r="N11" s="75">
        <f>100*(SUM(Taulukko!R20:R22)-SUM(Taulukko!R8:R10))/SUM(Taulukko!R8:R10)</f>
        <v>6.809701492537325</v>
      </c>
      <c r="O11" s="75">
        <f>100*(SUM(Taulukko!T20:T22)-SUM(Taulukko!T8:T10))/SUM(Taulukko!T8:T10)</f>
        <v>-6.25446747676912</v>
      </c>
      <c r="P11" s="75">
        <f>100*(SUM(Taulukko!U20:U22)-SUM(Taulukko!U8:U10))/SUM(Taulukko!U8:U10)</f>
        <v>-6.221719457013575</v>
      </c>
      <c r="Q11" s="75">
        <f>100*(SUM(Taulukko!V20:V22)-SUM(Taulukko!V8:V10))/SUM(Taulukko!V8:V10)</f>
        <v>-6.32485029940119</v>
      </c>
      <c r="R11" s="75">
        <f>100*(SUM(Taulukko!X20:X22)-SUM(Taulukko!X8:X10))/SUM(Taulukko!X8:X10)</f>
        <v>4.851274787535427</v>
      </c>
      <c r="S11" s="75">
        <f>100*(SUM(Taulukko!Y20:Y22)-SUM(Taulukko!Y8:Y10))/SUM(Taulukko!Y8:Y10)</f>
        <v>4.712871287128704</v>
      </c>
      <c r="T11" s="75">
        <f>100*(SUM(Taulukko!Z20:Z22)-SUM(Taulukko!Z8:Z10))/SUM(Taulukko!Z8:Z10)</f>
        <v>4.486422668240841</v>
      </c>
      <c r="U11" s="75">
        <f>100*(SUM(Taulukko!AB20:AB22)-SUM(Taulukko!AB8:AB10))/SUM(Taulukko!AB8:AB10)</f>
        <v>10.701665825340733</v>
      </c>
      <c r="V11" s="75">
        <f>100*(SUM(Taulukko!AC20:AC22)-SUM(Taulukko!AC8:AC10))/SUM(Taulukko!AC8:AC10)</f>
        <v>10.96327833954229</v>
      </c>
      <c r="W11" s="75">
        <f>100*(SUM(Taulukko!AD20:AD22)-SUM(Taulukko!AD8:AD10))/SUM(Taulukko!AD8:AD10)</f>
        <v>11.188066062866277</v>
      </c>
      <c r="X11" s="75">
        <f>100*(SUM(Taulukko!AF20:AF22)-SUM(Taulukko!AF8:AF10))/SUM(Taulukko!AF8:AF10)</f>
        <v>10.073349633251816</v>
      </c>
      <c r="Y11" s="75">
        <f>100*(SUM(Taulukko!AG20:AG22)-SUM(Taulukko!AG8:AG10))/SUM(Taulukko!AG8:AG10)</f>
        <v>10.166756320602477</v>
      </c>
      <c r="Z11" s="75">
        <f>100*(SUM(Taulukko!AH20:AH22)-SUM(Taulukko!AH8:AH10))/SUM(Taulukko!AH8:AH10)</f>
        <v>10.285406569736146</v>
      </c>
      <c r="AA11" s="75">
        <f>100*(SUM(Taulukko!AJ20:AJ22)-SUM(Taulukko!AJ8:AJ10))/SUM(Taulukko!AJ8:AJ10)</f>
        <v>5.151915455746361</v>
      </c>
      <c r="AB11" s="75">
        <f>100*(SUM(Taulukko!AK20:AK22)-SUM(Taulukko!AK8:AK10))/SUM(Taulukko!AK8:AK10)</f>
        <v>5.028735632183908</v>
      </c>
      <c r="AC11" s="75">
        <f>100*(SUM(Taulukko!AL20:AL22)-SUM(Taulukko!AL8:AL10))/SUM(Taulukko!AL8:AL10)</f>
        <v>5.384615384615407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4.892966360856264</v>
      </c>
      <c r="E12" s="75">
        <f>100*(SUM(Taulukko!F21:F23)-SUM(Taulukko!F9:F11))/SUM(Taulukko!F9:F11)</f>
        <v>4.770164787510842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5.523893029373105</v>
      </c>
      <c r="H12" s="75">
        <f>100*(SUM(Taulukko!J21:J23)-SUM(Taulukko!J9:J11))/SUM(Taulukko!J9:J11)</f>
        <v>4.817708333333331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11.728045325779048</v>
      </c>
      <c r="K12" s="75">
        <f>100*(SUM(Taulukko!N21:N23)-SUM(Taulukko!N9:N11))/SUM(Taulukko!N9:N11)</f>
        <v>11.977401129943498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7.072599531615936</v>
      </c>
      <c r="N12" s="75">
        <f>100*(SUM(Taulukko!R21:R23)-SUM(Taulukko!R9:R11))/SUM(Taulukko!R9:R11)</f>
        <v>6.821345707656607</v>
      </c>
      <c r="O12" s="75">
        <f>100*(SUM(Taulukko!T21:T23)-SUM(Taulukko!T9:T11))/SUM(Taulukko!T9:T11)</f>
        <v>-4.925911093311967</v>
      </c>
      <c r="P12" s="75">
        <f>100*(SUM(Taulukko!U21:U23)-SUM(Taulukko!U9:U11))/SUM(Taulukko!U9:U11)</f>
        <v>-5.030487804878045</v>
      </c>
      <c r="Q12" s="75">
        <f>100*(SUM(Taulukko!V21:V23)-SUM(Taulukko!V9:V11))/SUM(Taulukko!V9:V11)</f>
        <v>-6.5119760479041835</v>
      </c>
      <c r="R12" s="75">
        <f>100*(SUM(Taulukko!X21:X23)-SUM(Taulukko!X9:X11))/SUM(Taulukko!X9:X11)</f>
        <v>4.607952434039381</v>
      </c>
      <c r="S12" s="75">
        <f>100*(SUM(Taulukko!Y21:Y23)-SUM(Taulukko!Y9:Y11))/SUM(Taulukko!Y9:Y11)</f>
        <v>4.46463848281311</v>
      </c>
      <c r="T12" s="75">
        <f>100*(SUM(Taulukko!Z21:Z23)-SUM(Taulukko!Z9:Z11))/SUM(Taulukko!Z9:Z11)</f>
        <v>4.223699648025034</v>
      </c>
      <c r="U12" s="75">
        <f>100*(SUM(Taulukko!AB21:AB23)-SUM(Taulukko!AB9:AB11))/SUM(Taulukko!AB9:AB11)</f>
        <v>13.221802482460891</v>
      </c>
      <c r="V12" s="75">
        <f>100*(SUM(Taulukko!AC21:AC23)-SUM(Taulukko!AC9:AC11))/SUM(Taulukko!AC9:AC11)</f>
        <v>13.404255319148932</v>
      </c>
      <c r="W12" s="75">
        <f>100*(SUM(Taulukko!AD21:AD23)-SUM(Taulukko!AD9:AD11))/SUM(Taulukko!AD9:AD11)</f>
        <v>12.951167728237793</v>
      </c>
      <c r="X12" s="75">
        <f>100*(SUM(Taulukko!AF21:AF23)-SUM(Taulukko!AF9:AF11))/SUM(Taulukko!AF9:AF11)</f>
        <v>10.245687401986405</v>
      </c>
      <c r="Y12" s="75">
        <f>100*(SUM(Taulukko!AG21:AG23)-SUM(Taulukko!AG9:AG11))/SUM(Taulukko!AG9:AG11)</f>
        <v>10.22604951560818</v>
      </c>
      <c r="Z12" s="75">
        <f>100*(SUM(Taulukko!AH21:AH23)-SUM(Taulukko!AH9:AH11))/SUM(Taulukko!AH9:AH11)</f>
        <v>10.374331550802141</v>
      </c>
      <c r="AA12" s="75">
        <f>100*(SUM(Taulukko!AJ21:AJ23)-SUM(Taulukko!AJ9:AJ11))/SUM(Taulukko!AJ9:AJ11)</f>
        <v>5.6185080264400264</v>
      </c>
      <c r="AB12" s="75">
        <f>100*(SUM(Taulukko!AK21:AK23)-SUM(Taulukko!AK9:AK11))/SUM(Taulukko!AK9:AK11)</f>
        <v>5.566218809980803</v>
      </c>
      <c r="AC12" s="75">
        <f>100*(SUM(Taulukko!AL21:AL23)-SUM(Taulukko!AL9:AL11))/SUM(Taulukko!AL9:AL11)</f>
        <v>5.5076628352490555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4.887543252595148</v>
      </c>
      <c r="E13" s="75">
        <f>100*(SUM(Taulukko!F22:F24)-SUM(Taulukko!F10:F12))/SUM(Taulukko!F10:F12)</f>
        <v>4.61008186126669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4.731182795698925</v>
      </c>
      <c r="H13" s="75">
        <f>100*(SUM(Taulukko!J22:J24)-SUM(Taulukko!J10:J12))/SUM(Taulukko!J10:J12)</f>
        <v>4.651162790697679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10.770089285714294</v>
      </c>
      <c r="K13" s="75">
        <f>100*(SUM(Taulukko!N22:N24)-SUM(Taulukko!N10:N12))/SUM(Taulukko!N10:N12)</f>
        <v>12.219730941704041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7.0702402957486195</v>
      </c>
      <c r="N13" s="75">
        <f>100*(SUM(Taulukko!R22:R24)-SUM(Taulukko!R10:R12))/SUM(Taulukko!R10:R12)</f>
        <v>6.918819188191882</v>
      </c>
      <c r="O13" s="75">
        <f>100*(SUM(Taulukko!T22:T24)-SUM(Taulukko!T10:T12))/SUM(Taulukko!T10:T12)</f>
        <v>-5.862923203963674</v>
      </c>
      <c r="P13" s="75">
        <f>100*(SUM(Taulukko!U22:U24)-SUM(Taulukko!U10:U12))/SUM(Taulukko!U10:U12)</f>
        <v>-5.884571859675613</v>
      </c>
      <c r="Q13" s="75">
        <f>100*(SUM(Taulukko!V22:V24)-SUM(Taulukko!V10:V12))/SUM(Taulukko!V10:V12)</f>
        <v>-6.198347107438017</v>
      </c>
      <c r="R13" s="75">
        <f>100*(SUM(Taulukko!X22:X24)-SUM(Taulukko!X10:X12))/SUM(Taulukko!X10:X12)</f>
        <v>4.657756176589689</v>
      </c>
      <c r="S13" s="75">
        <f>100*(SUM(Taulukko!Y22:Y24)-SUM(Taulukko!Y10:Y12))/SUM(Taulukko!Y10:Y12)</f>
        <v>4.674717569146864</v>
      </c>
      <c r="T13" s="75">
        <f>100*(SUM(Taulukko!Z22:Z24)-SUM(Taulukko!Z10:Z12))/SUM(Taulukko!Z10:Z12)</f>
        <v>4.122909373784506</v>
      </c>
      <c r="U13" s="75">
        <f>100*(SUM(Taulukko!AB22:AB24)-SUM(Taulukko!AB10:AB12))/SUM(Taulukko!AB10:AB12)</f>
        <v>14.905450500556162</v>
      </c>
      <c r="V13" s="75">
        <f>100*(SUM(Taulukko!AC22:AC24)-SUM(Taulukko!AC10:AC12))/SUM(Taulukko!AC10:AC12)</f>
        <v>14.99735029146793</v>
      </c>
      <c r="W13" s="75">
        <f>100*(SUM(Taulukko!AD22:AD24)-SUM(Taulukko!AD10:AD12))/SUM(Taulukko!AD10:AD12)</f>
        <v>14.482029598308689</v>
      </c>
      <c r="X13" s="75">
        <f>100*(SUM(Taulukko!AF22:AF24)-SUM(Taulukko!AF10:AF12))/SUM(Taulukko!AF10:AF12)</f>
        <v>10.427807486631016</v>
      </c>
      <c r="Y13" s="75">
        <f>100*(SUM(Taulukko!AG22:AG24)-SUM(Taulukko!AG10:AG12))/SUM(Taulukko!AG10:AG12)</f>
        <v>10.36682615629984</v>
      </c>
      <c r="Z13" s="75">
        <f>100*(SUM(Taulukko!AH22:AH24)-SUM(Taulukko!AH10:AH12))/SUM(Taulukko!AH10:AH12)</f>
        <v>10.445387062566272</v>
      </c>
      <c r="AA13" s="75">
        <f>100*(SUM(Taulukko!AJ22:AJ24)-SUM(Taulukko!AJ10:AJ12))/SUM(Taulukko!AJ10:AJ12)</f>
        <v>5.792079207920771</v>
      </c>
      <c r="AB13" s="75">
        <f>100*(SUM(Taulukko!AK22:AK24)-SUM(Taulukko!AK10:AK12))/SUM(Taulukko!AK10:AK12)</f>
        <v>5.81783500238438</v>
      </c>
      <c r="AC13" s="75">
        <f>100*(SUM(Taulukko!AL22:AL24)-SUM(Taulukko!AL10:AL12))/SUM(Taulukko!AL10:AL12)</f>
        <v>5.719733079122974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4.7578225460780095</v>
      </c>
      <c r="E14" s="75">
        <f>100*(SUM(Taulukko!F23:F25)-SUM(Taulukko!F11:F13))/SUM(Taulukko!F11:F13)</f>
        <v>4.62923274753538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4.344122657580927</v>
      </c>
      <c r="H14" s="75">
        <f>100*(SUM(Taulukko!J23:J25)-SUM(Taulukko!J11:J13))/SUM(Taulukko!J11:J13)</f>
        <v>4.533789563729681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12.41648106904229</v>
      </c>
      <c r="K14" s="75">
        <f>100*(SUM(Taulukko!N23:N25)-SUM(Taulukko!N11:N13))/SUM(Taulukko!N11:N13)</f>
        <v>12.465219810795793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7.120036513007757</v>
      </c>
      <c r="N14" s="75">
        <f>100*(SUM(Taulukko!R23:R25)-SUM(Taulukko!R11:R13))/SUM(Taulukko!R11:R13)</f>
        <v>7.008703618873115</v>
      </c>
      <c r="O14" s="75">
        <f>100*(SUM(Taulukko!T23:T25)-SUM(Taulukko!T11:T13))/SUM(Taulukko!T11:T13)</f>
        <v>-5.061728395061733</v>
      </c>
      <c r="P14" s="75">
        <f>100*(SUM(Taulukko!U23:U25)-SUM(Taulukko!U11:U13))/SUM(Taulukko!U11:U13)</f>
        <v>-5.00568828213881</v>
      </c>
      <c r="Q14" s="75">
        <f>100*(SUM(Taulukko!V23:V25)-SUM(Taulukko!V11:V13))/SUM(Taulukko!V11:V13)</f>
        <v>-5.482041587901701</v>
      </c>
      <c r="R14" s="75">
        <f>100*(SUM(Taulukko!X23:X25)-SUM(Taulukko!X11:X13))/SUM(Taulukko!X11:X13)</f>
        <v>4.437140509449458</v>
      </c>
      <c r="S14" s="75">
        <f>100*(SUM(Taulukko!Y23:Y25)-SUM(Taulukko!Y11:Y13))/SUM(Taulukko!Y11:Y13)</f>
        <v>4.459092671578132</v>
      </c>
      <c r="T14" s="75">
        <f>100*(SUM(Taulukko!Z23:Z25)-SUM(Taulukko!Z11:Z13))/SUM(Taulukko!Z11:Z13)</f>
        <v>4.103755323267505</v>
      </c>
      <c r="U14" s="75">
        <f>100*(SUM(Taulukko!AB23:AB25)-SUM(Taulukko!AB11:AB13))/SUM(Taulukko!AB11:AB13)</f>
        <v>15.616585891222403</v>
      </c>
      <c r="V14" s="75">
        <f>100*(SUM(Taulukko!AC23:AC25)-SUM(Taulukko!AC11:AC13))/SUM(Taulukko!AC11:AC13)</f>
        <v>15.68421052631578</v>
      </c>
      <c r="W14" s="75">
        <f>100*(SUM(Taulukko!AD23:AD25)-SUM(Taulukko!AD11:AD13))/SUM(Taulukko!AD11:AD13)</f>
        <v>15.449290593799251</v>
      </c>
      <c r="X14" s="75">
        <f>100*(SUM(Taulukko!AF23:AF25)-SUM(Taulukko!AF11:AF13))/SUM(Taulukko!AF11:AF13)</f>
        <v>9.679203539823009</v>
      </c>
      <c r="Y14" s="75">
        <f>100*(SUM(Taulukko!AG23:AG25)-SUM(Taulukko!AG11:AG13))/SUM(Taulukko!AG11:AG13)</f>
        <v>9.701101206082853</v>
      </c>
      <c r="Z14" s="75">
        <f>100*(SUM(Taulukko!AH23:AH25)-SUM(Taulukko!AH11:AH13))/SUM(Taulukko!AH11:AH13)</f>
        <v>10.283315844700942</v>
      </c>
      <c r="AA14" s="75">
        <f>100*(SUM(Taulukko!AJ23:AJ25)-SUM(Taulukko!AJ11:AJ13))/SUM(Taulukko!AJ11:AJ13)</f>
        <v>5.92334494773518</v>
      </c>
      <c r="AB14" s="75">
        <f>100*(SUM(Taulukko!AK23:AK25)-SUM(Taulukko!AK11:AK13))/SUM(Taulukko!AK11:AK13)</f>
        <v>5.918560606060606</v>
      </c>
      <c r="AC14" s="75">
        <f>100*(SUM(Taulukko!AL23:AL25)-SUM(Taulukko!AL11:AL13))/SUM(Taulukko!AL11:AL13)</f>
        <v>5.97439544807967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4.745617785378377</v>
      </c>
      <c r="E15" s="75">
        <f>100*(SUM(Taulukko!F24:F26)-SUM(Taulukko!F12:F14))/SUM(Taulukko!F12:F14)</f>
        <v>4.694835680751174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4.02542372881356</v>
      </c>
      <c r="H15" s="75">
        <f>100*(SUM(Taulukko!J24:J26)-SUM(Taulukko!J12:J14))/SUM(Taulukko!J12:J14)</f>
        <v>4.597701149425279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12.809235843870264</v>
      </c>
      <c r="K15" s="75">
        <f>100*(SUM(Taulukko!N24:N26)-SUM(Taulukko!N12:N14))/SUM(Taulukko!N12:N14)</f>
        <v>12.714206744057506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6.856111862877744</v>
      </c>
      <c r="N15" s="75">
        <f>100*(SUM(Taulukko!R24:R26)-SUM(Taulukko!R12:R14))/SUM(Taulukko!R12:R14)</f>
        <v>7.048658481127799</v>
      </c>
      <c r="O15" s="75">
        <f>100*(SUM(Taulukko!T24:T26)-SUM(Taulukko!T12:T14))/SUM(Taulukko!T12:T14)</f>
        <v>-4.790660225442836</v>
      </c>
      <c r="P15" s="75">
        <f>100*(SUM(Taulukko!U24:U26)-SUM(Taulukko!U12:U14))/SUM(Taulukko!U12:U14)</f>
        <v>-4.718417047184183</v>
      </c>
      <c r="Q15" s="75">
        <f>100*(SUM(Taulukko!V24:V26)-SUM(Taulukko!V12:V14))/SUM(Taulukko!V12:V14)</f>
        <v>-4.609523809523807</v>
      </c>
      <c r="R15" s="75">
        <f>100*(SUM(Taulukko!X24:X26)-SUM(Taulukko!X12:X14))/SUM(Taulukko!X12:X14)</f>
        <v>3.7683458944863264</v>
      </c>
      <c r="S15" s="75">
        <f>100*(SUM(Taulukko!Y24:Y26)-SUM(Taulukko!Y12:Y14))/SUM(Taulukko!Y12:Y14)</f>
        <v>3.8608562691131363</v>
      </c>
      <c r="T15" s="75">
        <f>100*(SUM(Taulukko!Z24:Z26)-SUM(Taulukko!Z12:Z14))/SUM(Taulukko!Z12:Z14)</f>
        <v>4.0863531225906025</v>
      </c>
      <c r="U15" s="75">
        <f>100*(SUM(Taulukko!AB24:AB26)-SUM(Taulukko!AB12:AB14))/SUM(Taulukko!AB12:AB14)</f>
        <v>14.876449823499733</v>
      </c>
      <c r="V15" s="75">
        <f>100*(SUM(Taulukko!AC24:AC26)-SUM(Taulukko!AC12:AC14))/SUM(Taulukko!AC12:AC14)</f>
        <v>15.03369621565578</v>
      </c>
      <c r="W15" s="75">
        <f>100*(SUM(Taulukko!AD24:AD26)-SUM(Taulukko!AD12:AD14))/SUM(Taulukko!AD12:AD14)</f>
        <v>15.849843587069852</v>
      </c>
      <c r="X15" s="75">
        <f>100*(SUM(Taulukko!AF24:AF26)-SUM(Taulukko!AF12:AF14))/SUM(Taulukko!AF12:AF14)</f>
        <v>9.533898305084731</v>
      </c>
      <c r="Y15" s="75">
        <f>100*(SUM(Taulukko!AG24:AG26)-SUM(Taulukko!AG12:AG14))/SUM(Taulukko!AG12:AG14)</f>
        <v>9.60247805885388</v>
      </c>
      <c r="Z15" s="75">
        <f>100*(SUM(Taulukko!AH24:AH26)-SUM(Taulukko!AH12:AH14))/SUM(Taulukko!AH12:AH14)</f>
        <v>9.901503369621578</v>
      </c>
      <c r="AA15" s="75">
        <f>100*(SUM(Taulukko!AJ24:AJ26)-SUM(Taulukko!AJ12:AJ14))/SUM(Taulukko!AJ12:AJ14)</f>
        <v>6.562955760816724</v>
      </c>
      <c r="AB15" s="75">
        <f>100*(SUM(Taulukko!AK24:AK26)-SUM(Taulukko!AK12:AK14))/SUM(Taulukko!AK12:AK14)</f>
        <v>6.173421300659766</v>
      </c>
      <c r="AC15" s="75">
        <f>100*(SUM(Taulukko!AL24:AL26)-SUM(Taulukko!AL12:AL14))/SUM(Taulukko!AL12:AL14)</f>
        <v>6.129184347006129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4.7901653242899584</v>
      </c>
      <c r="E16" s="77">
        <f>100*(SUM(Taulukko!F25:F27)-SUM(Taulukko!F13:F15))/SUM(Taulukko!F13:F15)</f>
        <v>4.67687074829932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4.403048264182898</v>
      </c>
      <c r="H16" s="77">
        <f>100*(SUM(Taulukko!J25:J27)-SUM(Taulukko!J13:J15))/SUM(Taulukko!J13:J15)</f>
        <v>4.800339847068811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12.636165577342025</v>
      </c>
      <c r="K16" s="77">
        <f>100*(SUM(Taulukko!N25:N27)-SUM(Taulukko!N13:N15))/SUM(Taulukko!N13:N15)</f>
        <v>12.802197802197806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6.395348837209294</v>
      </c>
      <c r="N16" s="77">
        <f>100*(SUM(Taulukko!R25:R27)-SUM(Taulukko!R13:R15))/SUM(Taulukko!R13:R15)</f>
        <v>7.004066877541798</v>
      </c>
      <c r="O16" s="77">
        <f>100*(SUM(Taulukko!T25:T27)-SUM(Taulukko!T13:T15))/SUM(Taulukko!T13:T15)</f>
        <v>-6.53669724770643</v>
      </c>
      <c r="P16" s="77">
        <f>100*(SUM(Taulukko!U25:U27)-SUM(Taulukko!U13:U15))/SUM(Taulukko!U13:U15)</f>
        <v>-6.240657698056808</v>
      </c>
      <c r="Q16" s="77">
        <f>100*(SUM(Taulukko!V25:V27)-SUM(Taulukko!V13:V15))/SUM(Taulukko!V13:V15)</f>
        <v>-3.838771593090211</v>
      </c>
      <c r="R16" s="77">
        <f>100*(SUM(Taulukko!X25:X27)-SUM(Taulukko!X13:X15))/SUM(Taulukko!X13:X15)</f>
        <v>3.081785855393107</v>
      </c>
      <c r="S16" s="77">
        <f>100*(SUM(Taulukko!Y25:Y27)-SUM(Taulukko!Y13:Y15))/SUM(Taulukko!Y13:Y15)</f>
        <v>3.192702394526787</v>
      </c>
      <c r="T16" s="77">
        <f>100*(SUM(Taulukko!Z25:Z27)-SUM(Taulukko!Z13:Z15))/SUM(Taulukko!Z13:Z15)</f>
        <v>3.915547024952033</v>
      </c>
      <c r="U16" s="77">
        <f>100*(SUM(Taulukko!AB25:AB27)-SUM(Taulukko!AB13:AB15))/SUM(Taulukko!AB13:AB15)</f>
        <v>14.822439526505407</v>
      </c>
      <c r="V16" s="77">
        <f>100*(SUM(Taulukko!AC25:AC27)-SUM(Taulukko!AC13:AC15))/SUM(Taulukko!AC13:AC15)</f>
        <v>15.069195284469506</v>
      </c>
      <c r="W16" s="77">
        <f>100*(SUM(Taulukko!AD25:AD27)-SUM(Taulukko!AD13:AD15))/SUM(Taulukko!AD13:AD15)</f>
        <v>16.028955532574958</v>
      </c>
      <c r="X16" s="77">
        <f>100*(SUM(Taulukko!AF25:AF27)-SUM(Taulukko!AF13:AF15))/SUM(Taulukko!AF13:AF15)</f>
        <v>8.786610878661078</v>
      </c>
      <c r="Y16" s="77">
        <f>100*(SUM(Taulukko!AG25:AG27)-SUM(Taulukko!AG13:AG15))/SUM(Taulukko!AG13:AG15)</f>
        <v>8.924018357980607</v>
      </c>
      <c r="Z16" s="77">
        <f>100*(SUM(Taulukko!AH25:AH27)-SUM(Taulukko!AH13:AH15))/SUM(Taulukko!AH13:AH15)</f>
        <v>9.431060994361886</v>
      </c>
      <c r="AA16" s="77">
        <f>100*(SUM(Taulukko!AJ25:AJ27)-SUM(Taulukko!AJ13:AJ15))/SUM(Taulukko!AJ13:AJ15)</f>
        <v>6.129343629343623</v>
      </c>
      <c r="AB16" s="77">
        <f>100*(SUM(Taulukko!AK25:AK27)-SUM(Taulukko!AK13:AK15))/SUM(Taulukko!AK13:AK15)</f>
        <v>5.9456928838951395</v>
      </c>
      <c r="AC16" s="77">
        <f>100*(SUM(Taulukko!AL25:AL27)-SUM(Taulukko!AL13:AL15))/SUM(Taulukko!AL13:AL15)</f>
        <v>6.141584622597264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4.408647732089871</v>
      </c>
      <c r="E17" s="75">
        <f>100*(SUM(Taulukko!F26:F28)-SUM(Taulukko!F14:F16))/SUM(Taulukko!F14:F16)</f>
        <v>4.576271186440658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5.932565087494667</v>
      </c>
      <c r="H17" s="75">
        <f>100*(SUM(Taulukko!J26:J28)-SUM(Taulukko!J14:J16))/SUM(Taulukko!J14:J16)</f>
        <v>5.138004246284511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11.86348862405199</v>
      </c>
      <c r="K17" s="75">
        <f>100*(SUM(Taulukko!N26:N28)-SUM(Taulukko!N14:N16))/SUM(Taulukko!N14:N16)</f>
        <v>12.500000000000021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6.208128628852182</v>
      </c>
      <c r="N17" s="75">
        <f>100*(SUM(Taulukko!R26:R28)-SUM(Taulukko!R14:R16))/SUM(Taulukko!R14:R16)</f>
        <v>6.783468104222831</v>
      </c>
      <c r="O17" s="75">
        <f>100*(SUM(Taulukko!T26:T28)-SUM(Taulukko!T14:T16))/SUM(Taulukko!T14:T16)</f>
        <v>-5.351043643263756</v>
      </c>
      <c r="P17" s="75">
        <f>100*(SUM(Taulukko!U26:U28)-SUM(Taulukko!U14:U16))/SUM(Taulukko!U14:U16)</f>
        <v>-5.111700113593345</v>
      </c>
      <c r="Q17" s="75">
        <f>100*(SUM(Taulukko!V26:V28)-SUM(Taulukko!V14:V16))/SUM(Taulukko!V14:V16)</f>
        <v>-3.3255993812838445</v>
      </c>
      <c r="R17" s="75">
        <f>100*(SUM(Taulukko!X26:X28)-SUM(Taulukko!X14:X16))/SUM(Taulukko!X14:X16)</f>
        <v>2.995664170279867</v>
      </c>
      <c r="S17" s="75">
        <f>100*(SUM(Taulukko!Y26:Y28)-SUM(Taulukko!Y14:Y16))/SUM(Taulukko!Y14:Y16)</f>
        <v>3.1143182681352246</v>
      </c>
      <c r="T17" s="75">
        <f>100*(SUM(Taulukko!Z26:Z28)-SUM(Taulukko!Z14:Z16))/SUM(Taulukko!Z14:Z16)</f>
        <v>3.710788064269337</v>
      </c>
      <c r="U17" s="75">
        <f>100*(SUM(Taulukko!AB26:AB28)-SUM(Taulukko!AB14:AB16))/SUM(Taulukko!AB14:AB16)</f>
        <v>15.160955347871232</v>
      </c>
      <c r="V17" s="75">
        <f>100*(SUM(Taulukko!AC26:AC28)-SUM(Taulukko!AC14:AC16))/SUM(Taulukko!AC14:AC16)</f>
        <v>15.451300356960756</v>
      </c>
      <c r="W17" s="75">
        <f>100*(SUM(Taulukko!AD26:AD28)-SUM(Taulukko!AD14:AD16))/SUM(Taulukko!AD14:AD16)</f>
        <v>16.21344279117496</v>
      </c>
      <c r="X17" s="75">
        <f>100*(SUM(Taulukko!AF26:AF28)-SUM(Taulukko!AF14:AF16))/SUM(Taulukko!AF14:AF16)</f>
        <v>8.501814411612253</v>
      </c>
      <c r="Y17" s="75">
        <f>100*(SUM(Taulukko!AG26:AG28)-SUM(Taulukko!AG14:AG16))/SUM(Taulukko!AG14:AG16)</f>
        <v>8.594539939332659</v>
      </c>
      <c r="Z17" s="75">
        <f>100*(SUM(Taulukko!AH26:AH28)-SUM(Taulukko!AH14:AH16))/SUM(Taulukko!AH14:AH16)</f>
        <v>9.090909090909093</v>
      </c>
      <c r="AA17" s="75">
        <f>100*(SUM(Taulukko!AJ26:AJ28)-SUM(Taulukko!AJ14:AJ16))/SUM(Taulukko!AJ14:AJ16)</f>
        <v>5.8795180722891365</v>
      </c>
      <c r="AB17" s="75">
        <f>100*(SUM(Taulukko!AK26:AK28)-SUM(Taulukko!AK14:AK16))/SUM(Taulukko!AK14:AK16)</f>
        <v>7.156308851224114</v>
      </c>
      <c r="AC17" s="75">
        <f>100*(SUM(Taulukko!AL26:AL28)-SUM(Taulukko!AL14:AL16))/SUM(Taulukko!AL14:AL16)</f>
        <v>6.156716417910469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4.480135249366029</v>
      </c>
      <c r="E18" s="75">
        <f>100*(SUM(Taulukko!F27:F29)-SUM(Taulukko!F15:F17))/SUM(Taulukko!F15:F17)</f>
        <v>4.391891891891882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6.193934216146945</v>
      </c>
      <c r="H18" s="75">
        <f>100*(SUM(Taulukko!J27:J29)-SUM(Taulukko!J15:J17))/SUM(Taulukko!J15:J17)</f>
        <v>5.475382003395588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11.96302338227296</v>
      </c>
      <c r="K18" s="75">
        <f>100*(SUM(Taulukko!N27:N29)-SUM(Taulukko!N15:N17))/SUM(Taulukko!N15:N17)</f>
        <v>11.802923659989178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5.766651765757713</v>
      </c>
      <c r="N18" s="75">
        <f>100*(SUM(Taulukko!R27:R29)-SUM(Taulukko!R15:R17))/SUM(Taulukko!R15:R17)</f>
        <v>6.5265981224854555</v>
      </c>
      <c r="O18" s="75">
        <f>100*(SUM(Taulukko!T27:T29)-SUM(Taulukko!T15:T17))/SUM(Taulukko!T15:T17)</f>
        <v>-6.082357385719681</v>
      </c>
      <c r="P18" s="75">
        <f>100*(SUM(Taulukko!U27:U29)-SUM(Taulukko!U15:U17))/SUM(Taulukko!U15:U17)</f>
        <v>-6.068702290076337</v>
      </c>
      <c r="Q18" s="75">
        <f>100*(SUM(Taulukko!V27:V29)-SUM(Taulukko!V15:V17))/SUM(Taulukko!V15:V17)</f>
        <v>-3.076323987538943</v>
      </c>
      <c r="R18" s="75">
        <f>100*(SUM(Taulukko!X27:X29)-SUM(Taulukko!X15:X17))/SUM(Taulukko!X15:X17)</f>
        <v>3.3986405437824865</v>
      </c>
      <c r="S18" s="75">
        <f>100*(SUM(Taulukko!Y27:Y29)-SUM(Taulukko!Y15:Y17))/SUM(Taulukko!Y15:Y17)</f>
        <v>3.4324942791762014</v>
      </c>
      <c r="T18" s="75">
        <f>100*(SUM(Taulukko!Z27:Z29)-SUM(Taulukko!Z15:Z17))/SUM(Taulukko!Z15:Z17)</f>
        <v>3.432494279176201</v>
      </c>
      <c r="U18" s="75">
        <f>100*(SUM(Taulukko!AB27:AB29)-SUM(Taulukko!AB15:AB17))/SUM(Taulukko!AB15:AB17)</f>
        <v>15.601300108342336</v>
      </c>
      <c r="V18" s="75">
        <f>100*(SUM(Taulukko!AC27:AC29)-SUM(Taulukko!AC15:AC17))/SUM(Taulukko!AC15:AC17)</f>
        <v>15.722307299642665</v>
      </c>
      <c r="W18" s="75">
        <f>100*(SUM(Taulukko!AD27:AD29)-SUM(Taulukko!AD15:AD17))/SUM(Taulukko!AD15:AD17)</f>
        <v>16.4118246687054</v>
      </c>
      <c r="X18" s="75">
        <f>100*(SUM(Taulukko!AF27:AF29)-SUM(Taulukko!AF15:AF17))/SUM(Taulukko!AF15:AF17)</f>
        <v>8.820403825717321</v>
      </c>
      <c r="Y18" s="75">
        <f>100*(SUM(Taulukko!AG27:AG29)-SUM(Taulukko!AG15:AG17))/SUM(Taulukko!AG15:AG17)</f>
        <v>8.77016129032257</v>
      </c>
      <c r="Z18" s="75">
        <f>100*(SUM(Taulukko!AH27:AH29)-SUM(Taulukko!AH15:AH17))/SUM(Taulukko!AH15:AH17)</f>
        <v>8.97629853756933</v>
      </c>
      <c r="AA18" s="75">
        <f>100*(SUM(Taulukko!AJ27:AJ29)-SUM(Taulukko!AJ15:AJ17))/SUM(Taulukko!AJ15:AJ17)</f>
        <v>5.722599418040728</v>
      </c>
      <c r="AB18" s="75">
        <f>100*(SUM(Taulukko!AK27:AK29)-SUM(Taulukko!AK15:AK17))/SUM(Taulukko!AK15:AK17)</f>
        <v>6.8723702664796855</v>
      </c>
      <c r="AC18" s="75">
        <f>100*(SUM(Taulukko!AL27:AL29)-SUM(Taulukko!AL15:AL17))/SUM(Taulukko!AL15:AL17)</f>
        <v>6.267409470752076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4.052342760658491</v>
      </c>
      <c r="E19" s="75">
        <f>100*(SUM(Taulukko!F28:F30)-SUM(Taulukko!F16:F18))/SUM(Taulukko!F16:F18)</f>
        <v>4.292929292929288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6.399317406143333</v>
      </c>
      <c r="H19" s="75">
        <f>100*(SUM(Taulukko!J28:J30)-SUM(Taulukko!J16:J18))/SUM(Taulukko!J16:J18)</f>
        <v>5.9771089444680054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11.764705882352946</v>
      </c>
      <c r="K19" s="75">
        <f>100*(SUM(Taulukko!N28:N30)-SUM(Taulukko!N16:N18))/SUM(Taulukko!N16:N18)</f>
        <v>10.706638115631677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5.609973285841494</v>
      </c>
      <c r="N19" s="75">
        <f>100*(SUM(Taulukko!R28:R30)-SUM(Taulukko!R16:R18))/SUM(Taulukko!R16:R18)</f>
        <v>6.136060471320579</v>
      </c>
      <c r="O19" s="75">
        <f>100*(SUM(Taulukko!T28:T30)-SUM(Taulukko!T16:T18))/SUM(Taulukko!T16:T18)</f>
        <v>-3.7573385518590974</v>
      </c>
      <c r="P19" s="75">
        <f>100*(SUM(Taulukko!U28:U30)-SUM(Taulukko!U16:U18))/SUM(Taulukko!U16:U18)</f>
        <v>-4.10094637223976</v>
      </c>
      <c r="Q19" s="75">
        <f>100*(SUM(Taulukko!V28:V30)-SUM(Taulukko!V16:V18))/SUM(Taulukko!V16:V18)</f>
        <v>-2.9400235201881615</v>
      </c>
      <c r="R19" s="75">
        <f>100*(SUM(Taulukko!X28:X30)-SUM(Taulukko!X16:X18))/SUM(Taulukko!X16:X18)</f>
        <v>3.0769230769230815</v>
      </c>
      <c r="S19" s="75">
        <f>100*(SUM(Taulukko!Y28:Y30)-SUM(Taulukko!Y16:Y18))/SUM(Taulukko!Y16:Y18)</f>
        <v>3.0060882800608955</v>
      </c>
      <c r="T19" s="75">
        <f>100*(SUM(Taulukko!Z28:Z30)-SUM(Taulukko!Z16:Z18))/SUM(Taulukko!Z16:Z18)</f>
        <v>3.1963470319634832</v>
      </c>
      <c r="U19" s="75">
        <f>100*(SUM(Taulukko!AB28:AB30)-SUM(Taulukko!AB16:AB18))/SUM(Taulukko!AB16:AB18)</f>
        <v>15.764828303850159</v>
      </c>
      <c r="V19" s="75">
        <f>100*(SUM(Taulukko!AC28:AC30)-SUM(Taulukko!AC16:AC18))/SUM(Taulukko!AC16:AC18)</f>
        <v>15.754812563323199</v>
      </c>
      <c r="W19" s="75">
        <f>100*(SUM(Taulukko!AD28:AD30)-SUM(Taulukko!AD16:AD18))/SUM(Taulukko!AD16:AD18)</f>
        <v>16.50632911392406</v>
      </c>
      <c r="X19" s="75">
        <f>100*(SUM(Taulukko!AF28:AF30)-SUM(Taulukko!AF16:AF18))/SUM(Taulukko!AF16:AF18)</f>
        <v>9.109947643979046</v>
      </c>
      <c r="Y19" s="75">
        <f>100*(SUM(Taulukko!AG28:AG30)-SUM(Taulukko!AG16:AG18))/SUM(Taulukko!AG16:AG18)</f>
        <v>9.018036072144259</v>
      </c>
      <c r="Z19" s="75">
        <f>100*(SUM(Taulukko!AH28:AH30)-SUM(Taulukko!AH16:AH18))/SUM(Taulukko!AH16:AH18)</f>
        <v>9.07268170426065</v>
      </c>
      <c r="AA19" s="75">
        <f>100*(SUM(Taulukko!AJ28:AJ30)-SUM(Taulukko!AJ16:AJ18))/SUM(Taulukko!AJ16:AJ18)</f>
        <v>6.405353728489472</v>
      </c>
      <c r="AB19" s="75">
        <f>100*(SUM(Taulukko!AK28:AK30)-SUM(Taulukko!AK16:AK18))/SUM(Taulukko!AK16:AK18)</f>
        <v>7.65282314512366</v>
      </c>
      <c r="AC19" s="75">
        <f>100*(SUM(Taulukko!AL28:AL30)-SUM(Taulukko!AL16:AL18))/SUM(Taulukko!AL16:AL18)</f>
        <v>6.6111881645862285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4.0251572327044</v>
      </c>
      <c r="E20" s="75">
        <f>100*(SUM(Taulukko!F29:F31)-SUM(Taulukko!F17:F19))/SUM(Taulukko!F17:F19)</f>
        <v>4.362416107382565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5.485232067510548</v>
      </c>
      <c r="H20" s="75">
        <f>100*(SUM(Taulukko!J29:J31)-SUM(Taulukko!J17:J19))/SUM(Taulukko!J17:J19)</f>
        <v>6.508875739644986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9.788359788359788</v>
      </c>
      <c r="K20" s="75">
        <f>100*(SUM(Taulukko!N29:N31)-SUM(Taulukko!N17:N19))/SUM(Taulukko!N17:N19)</f>
        <v>9.83086680761099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4.946996466431091</v>
      </c>
      <c r="N20" s="75">
        <f>100*(SUM(Taulukko!R29:R31)-SUM(Taulukko!R17:R19))/SUM(Taulukko!R17:R19)</f>
        <v>5.793896505970807</v>
      </c>
      <c r="O20" s="75">
        <f>100*(SUM(Taulukko!T29:T31)-SUM(Taulukko!T17:T19))/SUM(Taulukko!T17:T19)</f>
        <v>-5.08021390374332</v>
      </c>
      <c r="P20" s="75">
        <f>100*(SUM(Taulukko!U29:U31)-SUM(Taulukko!U17:U19))/SUM(Taulukko!U17:U19)</f>
        <v>-5.259026687598118</v>
      </c>
      <c r="Q20" s="75">
        <f>100*(SUM(Taulukko!V29:V31)-SUM(Taulukko!V17:V19))/SUM(Taulukko!V17:V19)</f>
        <v>-2.839116719242909</v>
      </c>
      <c r="R20" s="75">
        <f>100*(SUM(Taulukko!X29:X31)-SUM(Taulukko!X17:X19))/SUM(Taulukko!X17:X19)</f>
        <v>2.9675907848496546</v>
      </c>
      <c r="S20" s="75">
        <f>100*(SUM(Taulukko!Y29:Y31)-SUM(Taulukko!Y17:Y19))/SUM(Taulukko!Y17:Y19)</f>
        <v>2.883156297420321</v>
      </c>
      <c r="T20" s="75">
        <f>100*(SUM(Taulukko!Z29:Z31)-SUM(Taulukko!Z17:Z19))/SUM(Taulukko!Z17:Z19)</f>
        <v>2.9992406985573403</v>
      </c>
      <c r="U20" s="75">
        <f>100*(SUM(Taulukko!AB29:AB31)-SUM(Taulukko!AB17:AB19))/SUM(Taulukko!AB17:AB19)</f>
        <v>15.17766497461929</v>
      </c>
      <c r="V20" s="75">
        <f>100*(SUM(Taulukko!AC29:AC31)-SUM(Taulukko!AC17:AC19))/SUM(Taulukko!AC17:AC19)</f>
        <v>15.037593984962406</v>
      </c>
      <c r="W20" s="75">
        <f>100*(SUM(Taulukko!AD29:AD31)-SUM(Taulukko!AD17:AD19))/SUM(Taulukko!AD17:AD19)</f>
        <v>16.21485943775101</v>
      </c>
      <c r="X20" s="75">
        <f>100*(SUM(Taulukko!AF29:AF31)-SUM(Taulukko!AF17:AF19))/SUM(Taulukko!AF17:AF19)</f>
        <v>9.480122324159018</v>
      </c>
      <c r="Y20" s="75">
        <f>100*(SUM(Taulukko!AG29:AG31)-SUM(Taulukko!AG17:AG19))/SUM(Taulukko!AG17:AG19)</f>
        <v>9.367214748380674</v>
      </c>
      <c r="Z20" s="75">
        <f>100*(SUM(Taulukko!AH29:AH31)-SUM(Taulukko!AH17:AH19))/SUM(Taulukko!AH17:AH19)</f>
        <v>9.317389138016935</v>
      </c>
      <c r="AA20" s="75">
        <f>100*(SUM(Taulukko!AJ29:AJ31)-SUM(Taulukko!AJ17:AJ19))/SUM(Taulukko!AJ17:AJ19)</f>
        <v>6.574074074074069</v>
      </c>
      <c r="AB20" s="75">
        <f>100*(SUM(Taulukko!AK29:AK31)-SUM(Taulukko!AK17:AK19))/SUM(Taulukko!AK17:AK19)</f>
        <v>6.952117863720072</v>
      </c>
      <c r="AC20" s="75">
        <f>100*(SUM(Taulukko!AL29:AL31)-SUM(Taulukko!AL17:AL19))/SUM(Taulukko!AL17:AL19)</f>
        <v>7.047443574389687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4.424040066777948</v>
      </c>
      <c r="E21" s="75">
        <f>100*(SUM(Taulukko!F30:F32)-SUM(Taulukko!F18:F20))/SUM(Taulukko!F18:F20)</f>
        <v>4.682274247491646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4.476386036960976</v>
      </c>
      <c r="H21" s="75">
        <f>100*(SUM(Taulukko!J30:J32)-SUM(Taulukko!J18:J20))/SUM(Taulukko!J18:J20)</f>
        <v>7.070707070707075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5.116514690982773</v>
      </c>
      <c r="K21" s="75">
        <f>100*(SUM(Taulukko!N30:N32)-SUM(Taulukko!N18:N20))/SUM(Taulukko!N18:N20)</f>
        <v>9.494001043296812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5.636283575517399</v>
      </c>
      <c r="N21" s="75">
        <f>100*(SUM(Taulukko!R30:R32)-SUM(Taulukko!R18:R20))/SUM(Taulukko!R18:R20)</f>
        <v>5.5897887323943865</v>
      </c>
      <c r="O21" s="75">
        <f>100*(SUM(Taulukko!T30:T32)-SUM(Taulukko!T18:T20))/SUM(Taulukko!T18:T20)</f>
        <v>-3.152173913043474</v>
      </c>
      <c r="P21" s="75">
        <f>100*(SUM(Taulukko!U30:U32)-SUM(Taulukko!U18:U20))/SUM(Taulukko!U18:U20)</f>
        <v>-3.244954491491883</v>
      </c>
      <c r="Q21" s="75">
        <f>100*(SUM(Taulukko!V30:V32)-SUM(Taulukko!V18:V20))/SUM(Taulukko!V18:V20)</f>
        <v>-2.6555687673404855</v>
      </c>
      <c r="R21" s="75">
        <f>100*(SUM(Taulukko!X30:X32)-SUM(Taulukko!X18:X20))/SUM(Taulukko!X18:X20)</f>
        <v>2.8699217294073756</v>
      </c>
      <c r="S21" s="75">
        <f>100*(SUM(Taulukko!Y30:Y32)-SUM(Taulukko!Y18:Y20))/SUM(Taulukko!Y18:Y20)</f>
        <v>2.7661993179234603</v>
      </c>
      <c r="T21" s="75">
        <f>100*(SUM(Taulukko!Z30:Z32)-SUM(Taulukko!Z18:Z20))/SUM(Taulukko!Z18:Z20)</f>
        <v>2.840909090909091</v>
      </c>
      <c r="U21" s="75">
        <f>100*(SUM(Taulukko!AB30:AB32)-SUM(Taulukko!AB18:AB20))/SUM(Taulukko!AB18:AB20)</f>
        <v>15.512333965844396</v>
      </c>
      <c r="V21" s="75">
        <f>100*(SUM(Taulukko!AC30:AC32)-SUM(Taulukko!AC18:AC20))/SUM(Taulukko!AC18:AC20)</f>
        <v>15.434243176178672</v>
      </c>
      <c r="W21" s="75">
        <f>100*(SUM(Taulukko!AD30:AD32)-SUM(Taulukko!AD18:AD20))/SUM(Taulukko!AD18:AD20)</f>
        <v>15.376984126984157</v>
      </c>
      <c r="X21" s="75">
        <f>100*(SUM(Taulukko!AF30:AF32)-SUM(Taulukko!AF18:AF20))/SUM(Taulukko!AF18:AF20)</f>
        <v>9.627182633317577</v>
      </c>
      <c r="Y21" s="75">
        <f>100*(SUM(Taulukko!AG30:AG32)-SUM(Taulukko!AG18:AG20))/SUM(Taulukko!AG18:AG20)</f>
        <v>9.693372898120684</v>
      </c>
      <c r="Z21" s="75">
        <f>100*(SUM(Taulukko!AH30:AH32)-SUM(Taulukko!AH18:AH20))/SUM(Taulukko!AH18:AH20)</f>
        <v>9.603960396039593</v>
      </c>
      <c r="AA21" s="75">
        <f>100*(SUM(Taulukko!AJ30:AJ32)-SUM(Taulukko!AJ18:AJ20))/SUM(Taulukko!AJ18:AJ20)</f>
        <v>7.588312254688171</v>
      </c>
      <c r="AB21" s="75">
        <f>100*(SUM(Taulukko!AK30:AK32)-SUM(Taulukko!AK18:AK20))/SUM(Taulukko!AK18:AK20)</f>
        <v>7.625172255397347</v>
      </c>
      <c r="AC21" s="75">
        <f>100*(SUM(Taulukko!AL30:AL32)-SUM(Taulukko!AL18:AL20))/SUM(Taulukko!AL18:AL20)</f>
        <v>7.529843893480246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5.162364696086609</v>
      </c>
      <c r="E22" s="75">
        <f>100*(SUM(Taulukko!F31:F33)-SUM(Taulukko!F19:F21))/SUM(Taulukko!F19:F21)</f>
        <v>5.085452271779916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5.614754098360651</v>
      </c>
      <c r="H22" s="75">
        <f>100*(SUM(Taulukko!J31:J33)-SUM(Taulukko!J19:J21))/SUM(Taulukko!J19:J21)</f>
        <v>7.453936348408691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6.053026513256641</v>
      </c>
      <c r="K22" s="75">
        <f>100*(SUM(Taulukko!N31:N33)-SUM(Taulukko!N19:N21))/SUM(Taulukko!N19:N21)</f>
        <v>9.84536082474228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5.895292564892203</v>
      </c>
      <c r="N22" s="75">
        <f>100*(SUM(Taulukko!R31:R33)-SUM(Taulukko!R19:R21))/SUM(Taulukko!R19:R21)</f>
        <v>5.655414291977192</v>
      </c>
      <c r="O22" s="75">
        <f>100*(SUM(Taulukko!T31:T33)-SUM(Taulukko!T19:T21))/SUM(Taulukko!T19:T21)</f>
        <v>-2.6647461289160885</v>
      </c>
      <c r="P22" s="75">
        <f>100*(SUM(Taulukko!U31:U33)-SUM(Taulukko!U19:U21))/SUM(Taulukko!U19:U21)</f>
        <v>-2.5396825396825307</v>
      </c>
      <c r="Q22" s="75">
        <f>100*(SUM(Taulukko!V31:V33)-SUM(Taulukko!V19:V21))/SUM(Taulukko!V19:V21)</f>
        <v>-2.3487261146496836</v>
      </c>
      <c r="R22" s="75">
        <f>100*(SUM(Taulukko!X31:X33)-SUM(Taulukko!X19:X21))/SUM(Taulukko!X19:X21)</f>
        <v>3.696098562628341</v>
      </c>
      <c r="S22" s="75">
        <f>100*(SUM(Taulukko!Y31:Y33)-SUM(Taulukko!Y19:Y21))/SUM(Taulukko!Y19:Y21)</f>
        <v>3.498098859315607</v>
      </c>
      <c r="T22" s="75">
        <f>100*(SUM(Taulukko!Z31:Z33)-SUM(Taulukko!Z19:Z21))/SUM(Taulukko!Z19:Z21)</f>
        <v>2.72006044578768</v>
      </c>
      <c r="U22" s="75">
        <f>100*(SUM(Taulukko!AB31:AB33)-SUM(Taulukko!AB19:AB21))/SUM(Taulukko!AB19:AB21)</f>
        <v>15.276518585675426</v>
      </c>
      <c r="V22" s="75">
        <f>100*(SUM(Taulukko!AC31:AC33)-SUM(Taulukko!AC19:AC21))/SUM(Taulukko!AC19:AC21)</f>
        <v>15.117416829745617</v>
      </c>
      <c r="W22" s="75">
        <f>100*(SUM(Taulukko!AD31:AD33)-SUM(Taulukko!AD19:AD21))/SUM(Taulukko!AD19:AD21)</f>
        <v>14.062499999999977</v>
      </c>
      <c r="X22" s="75">
        <f>100*(SUM(Taulukko!AF31:AF33)-SUM(Taulukko!AF19:AF21))/SUM(Taulukko!AF19:AF21)</f>
        <v>9.8488318827302</v>
      </c>
      <c r="Y22" s="75">
        <f>100*(SUM(Taulukko!AG31:AG33)-SUM(Taulukko!AG19:AG21))/SUM(Taulukko!AG19:AG21)</f>
        <v>9.837678307919331</v>
      </c>
      <c r="Z22" s="75">
        <f>100*(SUM(Taulukko!AH31:AH33)-SUM(Taulukko!AH19:AH21))/SUM(Taulukko!AH19:AH21)</f>
        <v>9.936055090998519</v>
      </c>
      <c r="AA22" s="75">
        <f>100*(SUM(Taulukko!AJ31:AJ33)-SUM(Taulukko!AJ19:AJ21))/SUM(Taulukko!AJ19:AJ21)</f>
        <v>7.618651124063286</v>
      </c>
      <c r="AB22" s="75">
        <f>100*(SUM(Taulukko!AK31:AK33)-SUM(Taulukko!AK19:AK21))/SUM(Taulukko!AK19:AK21)</f>
        <v>7.913998170173826</v>
      </c>
      <c r="AC22" s="75">
        <f>100*(SUM(Taulukko!AL31:AL33)-SUM(Taulukko!AL19:AL21))/SUM(Taulukko!AL19:AL21)</f>
        <v>8.012820512820513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5.221715706589293</v>
      </c>
      <c r="E23" s="75">
        <f>100*(SUM(Taulukko!F32:F34)-SUM(Taulukko!F20:F22))/SUM(Taulukko!F20:F22)</f>
        <v>5.40091400083091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6.326530612244898</v>
      </c>
      <c r="H23" s="75">
        <f>100*(SUM(Taulukko!J32:J34)-SUM(Taulukko!J20:J22))/SUM(Taulukko!J20:J22)</f>
        <v>7.580174927113711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7.547169811320749</v>
      </c>
      <c r="K23" s="75">
        <f>100*(SUM(Taulukko!N32:N34)-SUM(Taulukko!N20:N22))/SUM(Taulukko!N20:N22)</f>
        <v>10.499490316004074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6.494076349276003</v>
      </c>
      <c r="N23" s="75">
        <f>100*(SUM(Taulukko!R32:R34)-SUM(Taulukko!R20:R22))/SUM(Taulukko!R20:R22)</f>
        <v>5.938864628820959</v>
      </c>
      <c r="O23" s="75">
        <f>100*(SUM(Taulukko!T32:T34)-SUM(Taulukko!T20:T22))/SUM(Taulukko!T20:T22)</f>
        <v>-1.105604269919952</v>
      </c>
      <c r="P23" s="75">
        <f>100*(SUM(Taulukko!U32:U34)-SUM(Taulukko!U20:U22))/SUM(Taulukko!U20:U22)</f>
        <v>-1.1258544431041462</v>
      </c>
      <c r="Q23" s="75">
        <f>100*(SUM(Taulukko!V32:V34)-SUM(Taulukko!V20:V22))/SUM(Taulukko!V20:V22)</f>
        <v>-1.917698761486221</v>
      </c>
      <c r="R23" s="75">
        <f>100*(SUM(Taulukko!X32:X34)-SUM(Taulukko!X20:X22))/SUM(Taulukko!X20:X22)</f>
        <v>2.9719689294157225</v>
      </c>
      <c r="S23" s="75">
        <f>100*(SUM(Taulukko!Y32:Y34)-SUM(Taulukko!Y20:Y22))/SUM(Taulukko!Y20:Y22)</f>
        <v>2.7609682299546185</v>
      </c>
      <c r="T23" s="75">
        <f>100*(SUM(Taulukko!Z32:Z34)-SUM(Taulukko!Z20:Z22))/SUM(Taulukko!Z20:Z22)</f>
        <v>2.5612052730696626</v>
      </c>
      <c r="U23" s="75">
        <f>100*(SUM(Taulukko!AB32:AB34)-SUM(Taulukko!AB20:AB22))/SUM(Taulukko!AB20:AB22)</f>
        <v>13.588691290469681</v>
      </c>
      <c r="V23" s="75">
        <f>100*(SUM(Taulukko!AC32:AC34)-SUM(Taulukko!AC20:AC22))/SUM(Taulukko!AC20:AC22)</f>
        <v>13.237410071942458</v>
      </c>
      <c r="W23" s="75">
        <f>100*(SUM(Taulukko!AD32:AD34)-SUM(Taulukko!AD20:AD22))/SUM(Taulukko!AD20:AD22)</f>
        <v>12.4101581217058</v>
      </c>
      <c r="X23" s="75">
        <f>100*(SUM(Taulukko!AF32:AF34)-SUM(Taulukko!AF20:AF22))/SUM(Taulukko!AF20:AF22)</f>
        <v>10.084406930253243</v>
      </c>
      <c r="Y23" s="75">
        <f>100*(SUM(Taulukko!AG32:AG34)-SUM(Taulukko!AG20:AG22))/SUM(Taulukko!AG20:AG22)</f>
        <v>10.107421875000009</v>
      </c>
      <c r="Z23" s="75">
        <f>100*(SUM(Taulukko!AH32:AH34)-SUM(Taulukko!AH20:AH22))/SUM(Taulukko!AH20:AH22)</f>
        <v>10.107421874999995</v>
      </c>
      <c r="AA23" s="75">
        <f>100*(SUM(Taulukko!AJ32:AJ34)-SUM(Taulukko!AJ20:AJ22))/SUM(Taulukko!AJ20:AJ22)</f>
        <v>7.830820770519258</v>
      </c>
      <c r="AB23" s="75">
        <f>100*(SUM(Taulukko!AK32:AK34)-SUM(Taulukko!AK20:AK22))/SUM(Taulukko!AK20:AK22)</f>
        <v>8.162334701322392</v>
      </c>
      <c r="AC23" s="75">
        <f>100*(SUM(Taulukko!AL32:AL34)-SUM(Taulukko!AL20:AL22))/SUM(Taulukko!AL20:AL22)</f>
        <v>8.302919708029192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6.455643481882549</v>
      </c>
      <c r="E24" s="75">
        <f>100*(SUM(Taulukko!F33:F35)-SUM(Taulukko!F21:F23))/SUM(Taulukko!F21:F23)</f>
        <v>5.463576158940405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8.226007478188608</v>
      </c>
      <c r="H24" s="75">
        <f>100*(SUM(Taulukko!J33:J35)-SUM(Taulukko!J21:J23))/SUM(Taulukko!J21:J23)</f>
        <v>7.370600414078656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12.677484787018255</v>
      </c>
      <c r="K24" s="75">
        <f>100*(SUM(Taulukko!N33:N35)-SUM(Taulukko!N21:N23))/SUM(Taulukko!N21:N23)</f>
        <v>11.15035317860748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6.911636045494317</v>
      </c>
      <c r="N24" s="75">
        <f>100*(SUM(Taulukko!R33:R35)-SUM(Taulukko!R21:R23))/SUM(Taulukko!R21:R23)</f>
        <v>6.168549087749791</v>
      </c>
      <c r="O24" s="75">
        <f>100*(SUM(Taulukko!T33:T35)-SUM(Taulukko!T21:T23))/SUM(Taulukko!T21:T23)</f>
        <v>-1.0109519797809627</v>
      </c>
      <c r="P24" s="75">
        <f>100*(SUM(Taulukko!U33:U35)-SUM(Taulukko!U21:U23))/SUM(Taulukko!U21:U23)</f>
        <v>-1.1235955056179707</v>
      </c>
      <c r="Q24" s="75">
        <f>100*(SUM(Taulukko!V33:V35)-SUM(Taulukko!V21:V23))/SUM(Taulukko!V21:V23)</f>
        <v>-1.4411529223378678</v>
      </c>
      <c r="R24" s="75">
        <f>100*(SUM(Taulukko!X33:X35)-SUM(Taulukko!X21:X23))/SUM(Taulukko!X21:X23)</f>
        <v>3.516873889875658</v>
      </c>
      <c r="S24" s="75">
        <f>100*(SUM(Taulukko!Y33:Y35)-SUM(Taulukko!Y21:Y23))/SUM(Taulukko!Y21:Y23)</f>
        <v>3.366111951588494</v>
      </c>
      <c r="T24" s="75">
        <f>100*(SUM(Taulukko!Z33:Z35)-SUM(Taulukko!Z21:Z23))/SUM(Taulukko!Z21:Z23)</f>
        <v>2.288930581613517</v>
      </c>
      <c r="U24" s="75">
        <f>100*(SUM(Taulukko!AB33:AB35)-SUM(Taulukko!AB21:AB23))/SUM(Taulukko!AB21:AB23)</f>
        <v>11.677788369876072</v>
      </c>
      <c r="V24" s="75">
        <f>100*(SUM(Taulukko!AC33:AC35)-SUM(Taulukko!AC21:AC23))/SUM(Taulukko!AC21:AC23)</f>
        <v>11.303939962476559</v>
      </c>
      <c r="W24" s="75">
        <f>100*(SUM(Taulukko!AD33:AD35)-SUM(Taulukko!AD21:AD23))/SUM(Taulukko!AD21:AD23)</f>
        <v>10.949248120300755</v>
      </c>
      <c r="X24" s="75">
        <f>100*(SUM(Taulukko!AF33:AF35)-SUM(Taulukko!AF21:AF23))/SUM(Taulukko!AF21:AF23)</f>
        <v>11.047889995258407</v>
      </c>
      <c r="Y24" s="75">
        <f>100*(SUM(Taulukko!AG33:AG35)-SUM(Taulukko!AG21:AG23))/SUM(Taulukko!AG21:AG23)</f>
        <v>10.986328125</v>
      </c>
      <c r="Z24" s="75">
        <f>100*(SUM(Taulukko!AH33:AH35)-SUM(Taulukko!AH21:AH23))/SUM(Taulukko!AH21:AH23)</f>
        <v>10.125968992248064</v>
      </c>
      <c r="AA24" s="75">
        <f>100*(SUM(Taulukko!AJ33:AJ35)-SUM(Taulukko!AJ21:AJ23))/SUM(Taulukko!AJ21:AJ23)</f>
        <v>8.806437192668747</v>
      </c>
      <c r="AB24" s="75">
        <f>100*(SUM(Taulukko!AK33:AK35)-SUM(Taulukko!AK21:AK23))/SUM(Taulukko!AK21:AK23)</f>
        <v>8.772727272727279</v>
      </c>
      <c r="AC24" s="75">
        <f>100*(SUM(Taulukko!AL33:AL35)-SUM(Taulukko!AL21:AL23))/SUM(Taulukko!AL21:AL23)</f>
        <v>8.443032228778936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5.649484536082505</v>
      </c>
      <c r="E25" s="75">
        <f>100*(SUM(Taulukko!F34:F36)-SUM(Taulukko!F22:F24))/SUM(Taulukko!F22:F24)</f>
        <v>5.2718286655683615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6.365503080082136</v>
      </c>
      <c r="H25" s="75">
        <f>100*(SUM(Taulukko!J34:J36)-SUM(Taulukko!J22:J24))/SUM(Taulukko!J22:J24)</f>
        <v>6.87242798353909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13.249370277078091</v>
      </c>
      <c r="K25" s="75">
        <f>100*(SUM(Taulukko!N34:N36)-SUM(Taulukko!N22:N24))/SUM(Taulukko!N22:N24)</f>
        <v>11.438561438561425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6.387570133793704</v>
      </c>
      <c r="N25" s="75">
        <f>100*(SUM(Taulukko!R34:R36)-SUM(Taulukko!R22:R24))/SUM(Taulukko!R22:R24)</f>
        <v>6.169111302847274</v>
      </c>
      <c r="O25" s="75">
        <f>100*(SUM(Taulukko!T34:T36)-SUM(Taulukko!T22:T24))/SUM(Taulukko!T22:T24)</f>
        <v>-0.9649122807017371</v>
      </c>
      <c r="P25" s="75">
        <f>100*(SUM(Taulukko!U34:U36)-SUM(Taulukko!U22:U24))/SUM(Taulukko!U22:U24)</f>
        <v>-1.0821643286572988</v>
      </c>
      <c r="Q25" s="75">
        <f>100*(SUM(Taulukko!V34:V36)-SUM(Taulukko!V22:V24))/SUM(Taulukko!V22:V24)</f>
        <v>-1.0412494993992656</v>
      </c>
      <c r="R25" s="75">
        <f>100*(SUM(Taulukko!X34:X36)-SUM(Taulukko!X22:X24))/SUM(Taulukko!X22:X24)</f>
        <v>1.586687306501557</v>
      </c>
      <c r="S25" s="75">
        <f>100*(SUM(Taulukko!Y34:Y36)-SUM(Taulukko!Y22:Y24))/SUM(Taulukko!Y22:Y24)</f>
        <v>1.6002977298102015</v>
      </c>
      <c r="T25" s="75">
        <f>100*(SUM(Taulukko!Z34:Z36)-SUM(Taulukko!Z22:Z24))/SUM(Taulukko!Z22:Z24)</f>
        <v>1.8677624206201184</v>
      </c>
      <c r="U25" s="75">
        <f>100*(SUM(Taulukko!AB34:AB36)-SUM(Taulukko!AB22:AB24))/SUM(Taulukko!AB22:AB24)</f>
        <v>9.777347531461771</v>
      </c>
      <c r="V25" s="75">
        <f>100*(SUM(Taulukko!AC34:AC36)-SUM(Taulukko!AC22:AC24))/SUM(Taulukko!AC22:AC24)</f>
        <v>9.677419354838724</v>
      </c>
      <c r="W25" s="75">
        <f>100*(SUM(Taulukko!AD34:AD36)-SUM(Taulukko!AD22:AD24))/SUM(Taulukko!AD22:AD24)</f>
        <v>9.87996306555861</v>
      </c>
      <c r="X25" s="75">
        <f>100*(SUM(Taulukko!AF34:AF36)-SUM(Taulukko!AF22:AF24))/SUM(Taulukko!AF22:AF24)</f>
        <v>10.314769975786916</v>
      </c>
      <c r="Y25" s="75">
        <f>100*(SUM(Taulukko!AG34:AG36)-SUM(Taulukko!AG22:AG24))/SUM(Taulukko!AG22:AG24)</f>
        <v>10.30828516377651</v>
      </c>
      <c r="Z25" s="75">
        <f>100*(SUM(Taulukko!AH34:AH36)-SUM(Taulukko!AH22:AH24))/SUM(Taulukko!AH22:AH24)</f>
        <v>9.841574651944326</v>
      </c>
      <c r="AA25" s="75">
        <f>100*(SUM(Taulukko!AJ34:AJ36)-SUM(Taulukko!AJ22:AJ24))/SUM(Taulukko!AJ22:AJ24)</f>
        <v>8.890968647636875</v>
      </c>
      <c r="AB25" s="75">
        <f>100*(SUM(Taulukko!AK34:AK36)-SUM(Taulukko!AK22:AK24))/SUM(Taulukko!AK22:AK24)</f>
        <v>8.292023433979258</v>
      </c>
      <c r="AC25" s="75">
        <f>100*(SUM(Taulukko!AL34:AL36)-SUM(Taulukko!AL22:AL24))/SUM(Taulukko!AL22:AL24)</f>
        <v>8.29576194770062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4.664484451718509</v>
      </c>
      <c r="E26" s="75">
        <f>100*(SUM(Taulukko!F35:F37)-SUM(Taulukko!F23:F25))/SUM(Taulukko!F23:F25)</f>
        <v>4.997951659156079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5.877551020408154</v>
      </c>
      <c r="H26" s="75">
        <f>100*(SUM(Taulukko!J35:J37)-SUM(Taulukko!J23:J25))/SUM(Taulukko!J23:J25)</f>
        <v>6.423895253682495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11.986131748390315</v>
      </c>
      <c r="K26" s="75">
        <f>100*(SUM(Taulukko!N35:N37)-SUM(Taulukko!N23:N25))/SUM(Taulukko!N23:N25)</f>
        <v>11.38050470064323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5.496378355347254</v>
      </c>
      <c r="N26" s="75">
        <f>100*(SUM(Taulukko!R35:R37)-SUM(Taulukko!R23:R25))/SUM(Taulukko!R23:R25)</f>
        <v>5.993150684931495</v>
      </c>
      <c r="O26" s="75">
        <f>100*(SUM(Taulukko!T35:T37)-SUM(Taulukko!T23:T25))/SUM(Taulukko!T23:T25)</f>
        <v>-0.9969657563935898</v>
      </c>
      <c r="P26" s="75">
        <f>100*(SUM(Taulukko!U35:U37)-SUM(Taulukko!U23:U25))/SUM(Taulukko!U23:U25)</f>
        <v>-0.9580838323353202</v>
      </c>
      <c r="Q26" s="75">
        <f>100*(SUM(Taulukko!V35:V37)-SUM(Taulukko!V23:V25))/SUM(Taulukko!V23:V25)</f>
        <v>-0.7599999999999909</v>
      </c>
      <c r="R26" s="75">
        <f>100*(SUM(Taulukko!X35:X37)-SUM(Taulukko!X23:X25))/SUM(Taulukko!X23:X25)</f>
        <v>1.455546813532647</v>
      </c>
      <c r="S26" s="75">
        <f>100*(SUM(Taulukko!Y35:Y37)-SUM(Taulukko!Y23:Y25))/SUM(Taulukko!Y23:Y25)</f>
        <v>1.4105419450631076</v>
      </c>
      <c r="T26" s="75">
        <f>100*(SUM(Taulukko!Z35:Z37)-SUM(Taulukko!Z23:Z25))/SUM(Taulukko!Z23:Z25)</f>
        <v>1.4503532911863275</v>
      </c>
      <c r="U26" s="75">
        <f>100*(SUM(Taulukko!AB35:AB37)-SUM(Taulukko!AB23:AB25))/SUM(Taulukko!AB23:AB25)</f>
        <v>9.408476944573819</v>
      </c>
      <c r="V26" s="75">
        <f>100*(SUM(Taulukko!AC35:AC37)-SUM(Taulukko!AC23:AC25))/SUM(Taulukko!AC23:AC25)</f>
        <v>9.372156505914479</v>
      </c>
      <c r="W26" s="75">
        <f>100*(SUM(Taulukko!AD35:AD37)-SUM(Taulukko!AD23:AD25))/SUM(Taulukko!AD23:AD25)</f>
        <v>9.421939007737821</v>
      </c>
      <c r="X26" s="75">
        <f>100*(SUM(Taulukko!AF35:AF37)-SUM(Taulukko!AF23:AF25))/SUM(Taulukko!AF23:AF25)</f>
        <v>9.984871406959144</v>
      </c>
      <c r="Y26" s="75">
        <f>100*(SUM(Taulukko!AG35:AG37)-SUM(Taulukko!AG23:AG25))/SUM(Taulukko!AG23:AG25)</f>
        <v>9.94263862332698</v>
      </c>
      <c r="Z26" s="75">
        <f>100*(SUM(Taulukko!AH35:AH37)-SUM(Taulukko!AH23:AH25))/SUM(Taulukko!AH23:AH25)</f>
        <v>9.514747859181732</v>
      </c>
      <c r="AA26" s="75">
        <f>100*(SUM(Taulukko!AJ35:AJ37)-SUM(Taulukko!AJ23:AJ25))/SUM(Taulukko!AJ23:AJ25)</f>
        <v>7.988721804511291</v>
      </c>
      <c r="AB26" s="75">
        <f>100*(SUM(Taulukko!AK35:AK37)-SUM(Taulukko!AK23:AK25))/SUM(Taulukko!AK23:AK25)</f>
        <v>8.001788109074669</v>
      </c>
      <c r="AC26" s="75">
        <f>100*(SUM(Taulukko!AL35:AL37)-SUM(Taulukko!AL23:AL25))/SUM(Taulukko!AL23:AL25)</f>
        <v>8.187919463087253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4.408163265306115</v>
      </c>
      <c r="E27" s="75">
        <f>100*(SUM(Taulukko!F36:F38)-SUM(Taulukko!F24:F26))/SUM(Taulukko!F24:F26)</f>
        <v>4.891969017529567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5.743380855397158</v>
      </c>
      <c r="H27" s="75">
        <f>100*(SUM(Taulukko!J36:J38)-SUM(Taulukko!J24:J26))/SUM(Taulukko!J24:J26)</f>
        <v>6.267806267806282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10.087719298245593</v>
      </c>
      <c r="K27" s="75">
        <f>100*(SUM(Taulukko!N36:N38)-SUM(Taulukko!N24:N26))/SUM(Taulukko!N24:N26)</f>
        <v>11.132908288376651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5.149852258336871</v>
      </c>
      <c r="N27" s="75">
        <f>100*(SUM(Taulukko!R36:R38)-SUM(Taulukko!R24:R26))/SUM(Taulukko!R24:R26)</f>
        <v>5.862361937128284</v>
      </c>
      <c r="O27" s="75">
        <f>100*(SUM(Taulukko!T36:T38)-SUM(Taulukko!T24:T26))/SUM(Taulukko!T24:T26)</f>
        <v>-0.7188160676532721</v>
      </c>
      <c r="P27" s="75">
        <f>100*(SUM(Taulukko!U36:U38)-SUM(Taulukko!U24:U26))/SUM(Taulukko!U24:U26)</f>
        <v>-0.5990415335463146</v>
      </c>
      <c r="Q27" s="75">
        <f>100*(SUM(Taulukko!V36:V38)-SUM(Taulukko!V24:V26))/SUM(Taulukko!V24:V26)</f>
        <v>-0.4792332268370675</v>
      </c>
      <c r="R27" s="75">
        <f>100*(SUM(Taulukko!X36:X38)-SUM(Taulukko!X24:X26))/SUM(Taulukko!X24:X26)</f>
        <v>0.3440366972476977</v>
      </c>
      <c r="S27" s="75">
        <f>100*(SUM(Taulukko!Y36:Y38)-SUM(Taulukko!Y24:Y26))/SUM(Taulukko!Y24:Y26)</f>
        <v>0.2944423997055618</v>
      </c>
      <c r="T27" s="75">
        <f>100*(SUM(Taulukko!Z36:Z38)-SUM(Taulukko!Z24:Z26))/SUM(Taulukko!Z24:Z26)</f>
        <v>1.1481481481481566</v>
      </c>
      <c r="U27" s="75">
        <f>100*(SUM(Taulukko!AB36:AB38)-SUM(Taulukko!AB24:AB26))/SUM(Taulukko!AB24:AB26)</f>
        <v>9.701492537313444</v>
      </c>
      <c r="V27" s="75">
        <f>100*(SUM(Taulukko!AC36:AC38)-SUM(Taulukko!AC24:AC26))/SUM(Taulukko!AC24:AC26)</f>
        <v>9.689049121225777</v>
      </c>
      <c r="W27" s="75">
        <f>100*(SUM(Taulukko!AD36:AD38)-SUM(Taulukko!AD24:AD26))/SUM(Taulukko!AD24:AD26)</f>
        <v>9.360936093609366</v>
      </c>
      <c r="X27" s="75">
        <f>100*(SUM(Taulukko!AF36:AF38)-SUM(Taulukko!AF24:AF26))/SUM(Taulukko!AF24:AF26)</f>
        <v>9.139264990328822</v>
      </c>
      <c r="Y27" s="75">
        <f>100*(SUM(Taulukko!AG36:AG38)-SUM(Taulukko!AG24:AG26))/SUM(Taulukko!AG24:AG26)</f>
        <v>9.138012246820553</v>
      </c>
      <c r="Z27" s="75">
        <f>100*(SUM(Taulukko!AH36:AH38)-SUM(Taulukko!AH24:AH26))/SUM(Taulukko!AH24:AH26)</f>
        <v>9.433962264150944</v>
      </c>
      <c r="AA27" s="75">
        <f>100*(SUM(Taulukko!AJ36:AJ38)-SUM(Taulukko!AJ24:AJ26))/SUM(Taulukko!AJ24:AJ26)</f>
        <v>8.439781021897824</v>
      </c>
      <c r="AB27" s="75">
        <f>100*(SUM(Taulukko!AK36:AK38)-SUM(Taulukko!AK24:AK26))/SUM(Taulukko!AK24:AK26)</f>
        <v>8.07811806480248</v>
      </c>
      <c r="AC27" s="75">
        <f>100*(SUM(Taulukko!AL36:AL38)-SUM(Taulukko!AL24:AL26))/SUM(Taulukko!AL24:AL26)</f>
        <v>8.262994224788981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4.288025889967624</v>
      </c>
      <c r="E28" s="77">
        <f>100*(SUM(Taulukko!F37:F39)-SUM(Taulukko!F25:F27))/SUM(Taulukko!F25:F27)</f>
        <v>5.077173030056865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6.407137064071387</v>
      </c>
      <c r="H28" s="77">
        <f>100*(SUM(Taulukko!J37:J39)-SUM(Taulukko!J25:J27))/SUM(Taulukko!J25:J27)</f>
        <v>6.647750304012986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9.090909090909097</v>
      </c>
      <c r="K28" s="77">
        <f>100*(SUM(Taulukko!N37:N39)-SUM(Taulukko!N25:N27))/SUM(Taulukko!N25:N27)</f>
        <v>11.203117389186556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5.842791088692743</v>
      </c>
      <c r="N28" s="77">
        <f>100*(SUM(Taulukko!R37:R39)-SUM(Taulukko!R25:R27))/SUM(Taulukko!R25:R27)</f>
        <v>6.123310810810799</v>
      </c>
      <c r="O28" s="77">
        <f>100*(SUM(Taulukko!T37:T39)-SUM(Taulukko!T25:T27))/SUM(Taulukko!T25:T27)</f>
        <v>-0.327198364008173</v>
      </c>
      <c r="P28" s="77">
        <f>100*(SUM(Taulukko!U37:U39)-SUM(Taulukko!U25:U27))/SUM(Taulukko!U25:U27)</f>
        <v>0.039856516540452094</v>
      </c>
      <c r="Q28" s="77">
        <f>100*(SUM(Taulukko!V37:V39)-SUM(Taulukko!V25:V27))/SUM(Taulukko!V25:V27)</f>
        <v>0</v>
      </c>
      <c r="R28" s="77">
        <f>100*(SUM(Taulukko!X37:X39)-SUM(Taulukko!X25:X27))/SUM(Taulukko!X25:X27)</f>
        <v>0.45994633959373155</v>
      </c>
      <c r="S28" s="77">
        <f>100*(SUM(Taulukko!Y37:Y39)-SUM(Taulukko!Y25:Y27))/SUM(Taulukko!Y25:Y27)</f>
        <v>0.4788213627992675</v>
      </c>
      <c r="T28" s="77">
        <f>100*(SUM(Taulukko!Z37:Z39)-SUM(Taulukko!Z25:Z27))/SUM(Taulukko!Z25:Z27)</f>
        <v>1.1451791651274135</v>
      </c>
      <c r="U28" s="77">
        <f>100*(SUM(Taulukko!AB37:AB39)-SUM(Taulukko!AB25:AB27))/SUM(Taulukko!AB25:AB27)</f>
        <v>9.18870461676377</v>
      </c>
      <c r="V28" s="77">
        <f>100*(SUM(Taulukko!AC37:AC39)-SUM(Taulukko!AC25:AC27))/SUM(Taulukko!AC25:AC27)</f>
        <v>9.265033407572387</v>
      </c>
      <c r="W28" s="77">
        <f>100*(SUM(Taulukko!AD37:AD39)-SUM(Taulukko!AD25:AD27))/SUM(Taulukko!AD25:AD27)</f>
        <v>9.491978609625674</v>
      </c>
      <c r="X28" s="77">
        <f>100*(SUM(Taulukko!AF37:AF39)-SUM(Taulukko!AF25:AF27))/SUM(Taulukko!AF25:AF27)</f>
        <v>9.471153846153841</v>
      </c>
      <c r="Y28" s="77">
        <f>100*(SUM(Taulukko!AG37:AG39)-SUM(Taulukko!AG25:AG27))/SUM(Taulukko!AG25:AG27)</f>
        <v>9.550561797752811</v>
      </c>
      <c r="Z28" s="77">
        <f>100*(SUM(Taulukko!AH37:AH39)-SUM(Taulukko!AH25:AH27))/SUM(Taulukko!AH25:AH27)</f>
        <v>9.742388758782205</v>
      </c>
      <c r="AA28" s="77">
        <f>100*(SUM(Taulukko!AJ37:AJ39)-SUM(Taulukko!AJ25:AJ27))/SUM(Taulukko!AJ25:AJ27)</f>
        <v>8.23101409731696</v>
      </c>
      <c r="AB28" s="77">
        <f>100*(SUM(Taulukko!AK37:AK39)-SUM(Taulukko!AK25:AK27))/SUM(Taulukko!AK25:AK27)</f>
        <v>8.616880247459125</v>
      </c>
      <c r="AC28" s="77">
        <f>100*(SUM(Taulukko!AL37:AL39)-SUM(Taulukko!AL25:AL27))/SUM(Taulukko!AL25:AL27)</f>
        <v>8.745583038869263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5.927730410069008</v>
      </c>
      <c r="E29" s="75">
        <f>100*(SUM(Taulukko!F38:F40)-SUM(Taulukko!F26:F28))/SUM(Taulukko!F26:F28)</f>
        <v>5.551053484602925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6.768734891216753</v>
      </c>
      <c r="H29" s="75">
        <f>100*(SUM(Taulukko!J38:J40)-SUM(Taulukko!J26:J28))/SUM(Taulukko!J26:J28)</f>
        <v>7.3101777059773685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11.04116222760291</v>
      </c>
      <c r="K29" s="75">
        <f>100*(SUM(Taulukko!N38:N40)-SUM(Taulukko!N26:N28))/SUM(Taulukko!N26:N28)</f>
        <v>11.887433284813197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7.064760302775446</v>
      </c>
      <c r="N29" s="75">
        <f>100*(SUM(Taulukko!R38:R40)-SUM(Taulukko!R26:R28))/SUM(Taulukko!R26:R28)</f>
        <v>6.773243584350019</v>
      </c>
      <c r="O29" s="75">
        <f>100*(SUM(Taulukko!T38:T40)-SUM(Taulukko!T26:T28))/SUM(Taulukko!T26:T28)</f>
        <v>0.16038492381716346</v>
      </c>
      <c r="P29" s="75">
        <f>100*(SUM(Taulukko!U38:U40)-SUM(Taulukko!U26:U28))/SUM(Taulukko!U26:U28)</f>
        <v>0.4788507581803626</v>
      </c>
      <c r="Q29" s="75">
        <f>100*(SUM(Taulukko!V38:V40)-SUM(Taulukko!V26:V28))/SUM(Taulukko!V26:V28)</f>
        <v>0.8399999999999977</v>
      </c>
      <c r="R29" s="75">
        <f>100*(SUM(Taulukko!X38:X40)-SUM(Taulukko!X26:X28))/SUM(Taulukko!X26:X28)</f>
        <v>1.4542671259089213</v>
      </c>
      <c r="S29" s="75">
        <f>100*(SUM(Taulukko!Y38:Y40)-SUM(Taulukko!Y26:Y28))/SUM(Taulukko!Y26:Y28)</f>
        <v>1.5837937384898753</v>
      </c>
      <c r="T29" s="75">
        <f>100*(SUM(Taulukko!Z38:Z40)-SUM(Taulukko!Z26:Z28))/SUM(Taulukko!Z26:Z28)</f>
        <v>1.3648100331980775</v>
      </c>
      <c r="U29" s="75">
        <f>100*(SUM(Taulukko!AB38:AB40)-SUM(Taulukko!AB26:AB28))/SUM(Taulukko!AB26:AB28)</f>
        <v>9.783588818755645</v>
      </c>
      <c r="V29" s="75">
        <f>100*(SUM(Taulukko!AC38:AC40)-SUM(Taulukko!AC26:AC28))/SUM(Taulukko!AC26:AC28)</f>
        <v>9.938162544169598</v>
      </c>
      <c r="W29" s="75">
        <f>100*(SUM(Taulukko!AD38:AD40)-SUM(Taulukko!AD26:AD28))/SUM(Taulukko!AD26:AD28)</f>
        <v>9.713024282560706</v>
      </c>
      <c r="X29" s="75">
        <f>100*(SUM(Taulukko!AF38:AF40)-SUM(Taulukko!AF26:AF28))/SUM(Taulukko!AF26:AF28)</f>
        <v>10.320114667940738</v>
      </c>
      <c r="Y29" s="75">
        <f>100*(SUM(Taulukko!AG38:AG40)-SUM(Taulukko!AG26:AG28))/SUM(Taulukko!AG26:AG28)</f>
        <v>10.47486033519553</v>
      </c>
      <c r="Z29" s="75">
        <f>100*(SUM(Taulukko!AH38:AH40)-SUM(Taulukko!AH26:AH28))/SUM(Taulukko!AH26:AH28)</f>
        <v>10.335195530726253</v>
      </c>
      <c r="AA29" s="75">
        <f>100*(SUM(Taulukko!AJ38:AJ40)-SUM(Taulukko!AJ26:AJ28))/SUM(Taulukko!AJ26:AJ28)</f>
        <v>9.87710514337733</v>
      </c>
      <c r="AB29" s="75">
        <f>100*(SUM(Taulukko!AK38:AK40)-SUM(Taulukko!AK26:AK28))/SUM(Taulukko!AK26:AK28)</f>
        <v>9.534270650263629</v>
      </c>
      <c r="AC29" s="75">
        <f>100*(SUM(Taulukko!AL38:AL40)-SUM(Taulukko!AL26:AL28))/SUM(Taulukko!AL26:AL28)</f>
        <v>9.35852372583479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6.512944983818779</v>
      </c>
      <c r="E30" s="75">
        <f>100*(SUM(Taulukko!F39:F41)-SUM(Taulukko!F27:F29))/SUM(Taulukko!F27:F29)</f>
        <v>6.148867313915853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8.447304907481898</v>
      </c>
      <c r="H30" s="75">
        <f>100*(SUM(Taulukko!J39:J41)-SUM(Taulukko!J27:J29))/SUM(Taulukko!J27:J29)</f>
        <v>7.967806841046282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13.744536182612924</v>
      </c>
      <c r="K30" s="75">
        <f>100*(SUM(Taulukko!N39:N41)-SUM(Taulukko!N27:N29))/SUM(Taulukko!N27:N29)</f>
        <v>13.026634382566575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8.79120879120877</v>
      </c>
      <c r="N30" s="75">
        <f>100*(SUM(Taulukko!R39:R41)-SUM(Taulukko!R27:R29))/SUM(Taulukko!R27:R29)</f>
        <v>7.595467897608056</v>
      </c>
      <c r="O30" s="75">
        <f>100*(SUM(Taulukko!T39:T41)-SUM(Taulukko!T27:T29))/SUM(Taulukko!T27:T29)</f>
        <v>1.0860820595333824</v>
      </c>
      <c r="P30" s="75">
        <f>100*(SUM(Taulukko!U39:U41)-SUM(Taulukko!U27:U29))/SUM(Taulukko!U27:U29)</f>
        <v>1.097114993904912</v>
      </c>
      <c r="Q30" s="75">
        <f>100*(SUM(Taulukko!V39:V41)-SUM(Taulukko!V27:V29))/SUM(Taulukko!V27:V29)</f>
        <v>1.928485335476088</v>
      </c>
      <c r="R30" s="75">
        <f>100*(SUM(Taulukko!X39:X41)-SUM(Taulukko!X27:X29))/SUM(Taulukko!X27:X29)</f>
        <v>2.1655065738592505</v>
      </c>
      <c r="S30" s="75">
        <f>100*(SUM(Taulukko!Y39:Y41)-SUM(Taulukko!Y27:Y29))/SUM(Taulukko!Y27:Y29)</f>
        <v>2.3230088495575263</v>
      </c>
      <c r="T30" s="75">
        <f>100*(SUM(Taulukko!Z39:Z41)-SUM(Taulukko!Z27:Z29))/SUM(Taulukko!Z27:Z29)</f>
        <v>1.7330383480825704</v>
      </c>
      <c r="U30" s="75">
        <f>100*(SUM(Taulukko!AB39:AB41)-SUM(Taulukko!AB27:AB29))/SUM(Taulukko!AB27:AB29)</f>
        <v>10.63730084348642</v>
      </c>
      <c r="V30" s="75">
        <f>100*(SUM(Taulukko!AC39:AC41)-SUM(Taulukko!AC27:AC29))/SUM(Taulukko!AC27:AC29)</f>
        <v>10.763123070136736</v>
      </c>
      <c r="W30" s="75">
        <f>100*(SUM(Taulukko!AD39:AD41)-SUM(Taulukko!AD27:AD29))/SUM(Taulukko!AD27:AD29)</f>
        <v>9.982486865148866</v>
      </c>
      <c r="X30" s="75">
        <f>100*(SUM(Taulukko!AF39:AF41)-SUM(Taulukko!AF27:AF29))/SUM(Taulukko!AF27:AF29)</f>
        <v>11.08398437500001</v>
      </c>
      <c r="Y30" s="75">
        <f>100*(SUM(Taulukko!AG39:AG41)-SUM(Taulukko!AG27:AG29))/SUM(Taulukko!AG27:AG29)</f>
        <v>11.214087117701585</v>
      </c>
      <c r="Z30" s="75">
        <f>100*(SUM(Taulukko!AH39:AH41)-SUM(Taulukko!AH27:AH29))/SUM(Taulukko!AH27:AH29)</f>
        <v>10.874595094863501</v>
      </c>
      <c r="AA30" s="75">
        <f>100*(SUM(Taulukko!AJ39:AJ41)-SUM(Taulukko!AJ27:AJ29))/SUM(Taulukko!AJ27:AJ29)</f>
        <v>9.678899082568817</v>
      </c>
      <c r="AB30" s="75">
        <f>100*(SUM(Taulukko!AK39:AK41)-SUM(Taulukko!AK27:AK29))/SUM(Taulukko!AK27:AK29)</f>
        <v>10.0612423447069</v>
      </c>
      <c r="AC30" s="75">
        <f>100*(SUM(Taulukko!AL39:AL41)-SUM(Taulukko!AL27:AL29))/SUM(Taulukko!AL27:AL29)</f>
        <v>9.873307121013553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7.667342799188644</v>
      </c>
      <c r="E31" s="75">
        <f>100*(SUM(Taulukko!F40:F42)-SUM(Taulukko!F28:F30))/SUM(Taulukko!F28:F30)</f>
        <v>6.577885391444718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10.024057738572575</v>
      </c>
      <c r="H31" s="75">
        <f>100*(SUM(Taulukko!J40:J42)-SUM(Taulukko!J28:J30))/SUM(Taulukko!J28:J30)</f>
        <v>8.04000000000001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17.286335103814558</v>
      </c>
      <c r="K31" s="75">
        <f>100*(SUM(Taulukko!N40:N42)-SUM(Taulukko!N28:N30))/SUM(Taulukko!N28:N30)</f>
        <v>14.264990328820131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9.190556492411458</v>
      </c>
      <c r="N31" s="75">
        <f>100*(SUM(Taulukko!R40:R42)-SUM(Taulukko!R28:R30))/SUM(Taulukko!R28:R30)</f>
        <v>8.378718056137435</v>
      </c>
      <c r="O31" s="75">
        <f>100*(SUM(Taulukko!T40:T42)-SUM(Taulukko!T28:T30))/SUM(Taulukko!T28:T30)</f>
        <v>3.9040260268401767</v>
      </c>
      <c r="P31" s="75">
        <f>100*(SUM(Taulukko!U40:U42)-SUM(Taulukko!U28:U30))/SUM(Taulukko!U28:U30)</f>
        <v>3.4539473684210553</v>
      </c>
      <c r="Q31" s="75">
        <f>100*(SUM(Taulukko!V40:V42)-SUM(Taulukko!V28:V30))/SUM(Taulukko!V28:V30)</f>
        <v>3.1098546042003186</v>
      </c>
      <c r="R31" s="75">
        <f>100*(SUM(Taulukko!X40:X42)-SUM(Taulukko!X28:X30))/SUM(Taulukko!X28:X30)</f>
        <v>2.985074626865676</v>
      </c>
      <c r="S31" s="75">
        <f>100*(SUM(Taulukko!Y40:Y42)-SUM(Taulukko!Y28:Y30))/SUM(Taulukko!Y28:Y30)</f>
        <v>3.140007388252657</v>
      </c>
      <c r="T31" s="75">
        <f>100*(SUM(Taulukko!Z40:Z42)-SUM(Taulukko!Z28:Z30))/SUM(Taulukko!Z28:Z30)</f>
        <v>2.101769911504399</v>
      </c>
      <c r="U31" s="75">
        <f>100*(SUM(Taulukko!AB40:AB42)-SUM(Taulukko!AB28:AB30))/SUM(Taulukko!AB28:AB30)</f>
        <v>11.101123595505598</v>
      </c>
      <c r="V31" s="75">
        <f>100*(SUM(Taulukko!AC40:AC42)-SUM(Taulukko!AC28:AC30))/SUM(Taulukko!AC28:AC30)</f>
        <v>11.203501094091914</v>
      </c>
      <c r="W31" s="75">
        <f>100*(SUM(Taulukko!AD40:AD42)-SUM(Taulukko!AD28:AD30))/SUM(Taulukko!AD28:AD30)</f>
        <v>10.25641025641024</v>
      </c>
      <c r="X31" s="75">
        <f>100*(SUM(Taulukko!AF40:AF42)-SUM(Taulukko!AF28:AF30))/SUM(Taulukko!AF28:AF30)</f>
        <v>11.180422264875245</v>
      </c>
      <c r="Y31" s="75">
        <f>100*(SUM(Taulukko!AG40:AG42)-SUM(Taulukko!AG28:AG30))/SUM(Taulukko!AG28:AG30)</f>
        <v>11.167279411764726</v>
      </c>
      <c r="Z31" s="75">
        <f>100*(SUM(Taulukko!AH40:AH42)-SUM(Taulukko!AH28:AH30))/SUM(Taulukko!AH28:AH30)</f>
        <v>11.167279411764724</v>
      </c>
      <c r="AA31" s="75">
        <f>100*(SUM(Taulukko!AJ40:AJ42)-SUM(Taulukko!AJ28:AJ30))/SUM(Taulukko!AJ28:AJ30)</f>
        <v>10.871518418688238</v>
      </c>
      <c r="AB31" s="75">
        <f>100*(SUM(Taulukko!AK40:AK42)-SUM(Taulukko!AK28:AK30))/SUM(Taulukko!AK28:AK30)</f>
        <v>11.053315994798451</v>
      </c>
      <c r="AC31" s="75">
        <f>100*(SUM(Taulukko!AL40:AL42)-SUM(Taulukko!AL28:AL30))/SUM(Taulukko!AL28:AL30)</f>
        <v>10.060711188204692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7.093913744457878</v>
      </c>
      <c r="E32" s="75">
        <f>100*(SUM(Taulukko!F41:F43)-SUM(Taulukko!F29:F31))/SUM(Taulukko!F29:F31)</f>
        <v>6.631832797427652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9.2</v>
      </c>
      <c r="H32" s="75">
        <f>100*(SUM(Taulukko!J41:J43)-SUM(Taulukko!J29:J31))/SUM(Taulukko!J29:J31)</f>
        <v>7.5396825396825395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15.373493975903603</v>
      </c>
      <c r="K32" s="75">
        <f>100*(SUM(Taulukko!N41:N43)-SUM(Taulukko!N29:N31))/SUM(Taulukko!N29:N31)</f>
        <v>14.966313763233876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9.63804713804714</v>
      </c>
      <c r="N32" s="75">
        <f>100*(SUM(Taulukko!R41:R43)-SUM(Taulukko!R29:R31))/SUM(Taulukko!R29:R31)</f>
        <v>8.904682274247483</v>
      </c>
      <c r="O32" s="75">
        <f>100*(SUM(Taulukko!T41:T43)-SUM(Taulukko!T29:T31))/SUM(Taulukko!T29:T31)</f>
        <v>5.352112676056319</v>
      </c>
      <c r="P32" s="75">
        <f>100*(SUM(Taulukko!U41:U43)-SUM(Taulukko!U29:U31))/SUM(Taulukko!U29:U31)</f>
        <v>5.136702568351299</v>
      </c>
      <c r="Q32" s="75">
        <f>100*(SUM(Taulukko!V41:V43)-SUM(Taulukko!V29:V31))/SUM(Taulukko!V29:V31)</f>
        <v>4.180194805194811</v>
      </c>
      <c r="R32" s="75">
        <f>100*(SUM(Taulukko!X41:X43)-SUM(Taulukko!X29:X31))/SUM(Taulukko!X29:X31)</f>
        <v>2.464922260144103</v>
      </c>
      <c r="S32" s="75">
        <f>100*(SUM(Taulukko!Y41:Y43)-SUM(Taulukko!Y29:Y31))/SUM(Taulukko!Y29:Y31)</f>
        <v>2.544247787610632</v>
      </c>
      <c r="T32" s="75">
        <f>100*(SUM(Taulukko!Z41:Z43)-SUM(Taulukko!Z29:Z31))/SUM(Taulukko!Z29:Z31)</f>
        <v>2.32215259859932</v>
      </c>
      <c r="U32" s="75">
        <f>100*(SUM(Taulukko!AB41:AB43)-SUM(Taulukko!AB29:AB31))/SUM(Taulukko!AB29:AB31)</f>
        <v>11.458792419568066</v>
      </c>
      <c r="V32" s="75">
        <f>100*(SUM(Taulukko!AC41:AC43)-SUM(Taulukko!AC29:AC31))/SUM(Taulukko!AC29:AC31)</f>
        <v>11.416122004357295</v>
      </c>
      <c r="W32" s="75">
        <f>100*(SUM(Taulukko!AD41:AD43)-SUM(Taulukko!AD29:AD31))/SUM(Taulukko!AD29:AD31)</f>
        <v>10.58315334773217</v>
      </c>
      <c r="X32" s="75">
        <f>100*(SUM(Taulukko!AF41:AF43)-SUM(Taulukko!AF29:AF31))/SUM(Taulukko!AF29:AF31)</f>
        <v>11.126629422718796</v>
      </c>
      <c r="Y32" s="75">
        <f>100*(SUM(Taulukko!AG41:AG43)-SUM(Taulukko!AG29:AG31))/SUM(Taulukko!AG29:AG31)</f>
        <v>11.070615034168556</v>
      </c>
      <c r="Z32" s="75">
        <f>100*(SUM(Taulukko!AH41:AH43)-SUM(Taulukko!AH29:AH31))/SUM(Taulukko!AH29:AH31)</f>
        <v>11.16681859617139</v>
      </c>
      <c r="AA32" s="75">
        <f>100*(SUM(Taulukko!AJ41:AJ43)-SUM(Taulukko!AJ29:AJ31))/SUM(Taulukko!AJ29:AJ31)</f>
        <v>10.338835794960907</v>
      </c>
      <c r="AB32" s="75">
        <f>100*(SUM(Taulukko!AK41:AK43)-SUM(Taulukko!AK29:AK31))/SUM(Taulukko!AK29:AK31)</f>
        <v>10.89108910891091</v>
      </c>
      <c r="AC32" s="75">
        <f>100*(SUM(Taulukko!AL41:AL43)-SUM(Taulukko!AL29:AL31))/SUM(Taulukko!AL29:AL31)</f>
        <v>10.111876075731486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6.67466027178257</v>
      </c>
      <c r="E33" s="75">
        <f>100*(SUM(Taulukko!F42:F44)-SUM(Taulukko!F30:F32))/SUM(Taulukko!F30:F32)</f>
        <v>6.269968051118218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6.839622641509448</v>
      </c>
      <c r="H33" s="75">
        <f>100*(SUM(Taulukko!J42:J44)-SUM(Taulukko!J30:J32))/SUM(Taulukko!J30:J32)</f>
        <v>6.564465408805038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13.783132530120493</v>
      </c>
      <c r="K33" s="75">
        <f>100*(SUM(Taulukko!N42:N44)-SUM(Taulukko!N30:N32))/SUM(Taulukko!N30:N32)</f>
        <v>14.816579323487401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9.12880366819506</v>
      </c>
      <c r="N33" s="75">
        <f>100*(SUM(Taulukko!R42:R44)-SUM(Taulukko!R30:R32))/SUM(Taulukko!R30:R32)</f>
        <v>9.170487703209647</v>
      </c>
      <c r="O33" s="75">
        <f>100*(SUM(Taulukko!T42:T44)-SUM(Taulukko!T30:T32))/SUM(Taulukko!T30:T32)</f>
        <v>4.900860456415999</v>
      </c>
      <c r="P33" s="75">
        <f>100*(SUM(Taulukko!U42:U44)-SUM(Taulukko!U30:U32))/SUM(Taulukko!U30:U32)</f>
        <v>5.07157464212678</v>
      </c>
      <c r="Q33" s="75">
        <f>100*(SUM(Taulukko!V42:V44)-SUM(Taulukko!V30:V32))/SUM(Taulukko!V30:V32)</f>
        <v>5.089576547231294</v>
      </c>
      <c r="R33" s="75">
        <f>100*(SUM(Taulukko!X42:X44)-SUM(Taulukko!X30:X32))/SUM(Taulukko!X30:X32)</f>
        <v>2.6449275362318883</v>
      </c>
      <c r="S33" s="75">
        <f>100*(SUM(Taulukko!Y42:Y44)-SUM(Taulukko!Y30:Y32))/SUM(Taulukko!Y30:Y32)</f>
        <v>2.507374631268441</v>
      </c>
      <c r="T33" s="75">
        <f>100*(SUM(Taulukko!Z42:Z44)-SUM(Taulukko!Z30:Z32))/SUM(Taulukko!Z30:Z32)</f>
        <v>2.4309392265193455</v>
      </c>
      <c r="U33" s="75">
        <f>100*(SUM(Taulukko!AB42:AB44)-SUM(Taulukko!AB30:AB32))/SUM(Taulukko!AB30:AB32)</f>
        <v>11.08829568788501</v>
      </c>
      <c r="V33" s="75">
        <f>100*(SUM(Taulukko!AC42:AC44)-SUM(Taulukko!AC30:AC32))/SUM(Taulukko!AC30:AC32)</f>
        <v>10.877042132416145</v>
      </c>
      <c r="W33" s="75">
        <f>100*(SUM(Taulukko!AD42:AD44)-SUM(Taulukko!AD30:AD32))/SUM(Taulukko!AD30:AD32)</f>
        <v>10.920034393809104</v>
      </c>
      <c r="X33" s="75">
        <f>100*(SUM(Taulukko!AF42:AF44)-SUM(Taulukko!AF30:AF32))/SUM(Taulukko!AF30:AF32)</f>
        <v>10.848041325871726</v>
      </c>
      <c r="Y33" s="75">
        <f>100*(SUM(Taulukko!AG42:AG44)-SUM(Taulukko!AG30:AG32))/SUM(Taulukko!AG30:AG32)</f>
        <v>10.73038773669972</v>
      </c>
      <c r="Z33" s="75">
        <f>100*(SUM(Taulukko!AH42:AH44)-SUM(Taulukko!AH30:AH32))/SUM(Taulukko!AH30:AH32)</f>
        <v>11.020776874435414</v>
      </c>
      <c r="AA33" s="75">
        <f>100*(SUM(Taulukko!AJ42:AJ44)-SUM(Taulukko!AJ30:AJ32))/SUM(Taulukko!AJ30:AJ32)</f>
        <v>10.782326712606391</v>
      </c>
      <c r="AB33" s="75">
        <f>100*(SUM(Taulukko!AK42:AK44)-SUM(Taulukko!AK30:AK32))/SUM(Taulukko!AK30:AK32)</f>
        <v>10.883482714468629</v>
      </c>
      <c r="AC33" s="75">
        <f>100*(SUM(Taulukko!AL42:AL44)-SUM(Taulukko!AL30:AL32))/SUM(Taulukko!AL30:AL32)</f>
        <v>10.16225448334757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6.730007917656373</v>
      </c>
      <c r="E34" s="75">
        <f>100*(SUM(Taulukko!F43:F45)-SUM(Taulukko!F31:F33))/SUM(Taulukko!F31:F33)</f>
        <v>5.831019436731463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5.859526581296068</v>
      </c>
      <c r="H34" s="75">
        <f>100*(SUM(Taulukko!J43:J45)-SUM(Taulukko!J31:J33))/SUM(Taulukko!J31:J33)</f>
        <v>5.572876071706942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11.603773584905671</v>
      </c>
      <c r="K34" s="75">
        <f>100*(SUM(Taulukko!N43:N45)-SUM(Taulukko!N31:N33))/SUM(Taulukko!N31:N33)</f>
        <v>13.937118723603936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9.347735770668884</v>
      </c>
      <c r="N34" s="75">
        <f>100*(SUM(Taulukko!R43:R45)-SUM(Taulukko!R31:R33))/SUM(Taulukko!R31:R33)</f>
        <v>9.211618257261406</v>
      </c>
      <c r="O34" s="75">
        <f>100*(SUM(Taulukko!T43:T45)-SUM(Taulukko!T31:T33))/SUM(Taulukko!T31:T33)</f>
        <v>4.476507584165729</v>
      </c>
      <c r="P34" s="75">
        <f>100*(SUM(Taulukko!U43:U45)-SUM(Taulukko!U31:U33))/SUM(Taulukko!U31:U33)</f>
        <v>4.84527687296416</v>
      </c>
      <c r="Q34" s="75">
        <f>100*(SUM(Taulukko!V43:V45)-SUM(Taulukko!V31:V33))/SUM(Taulukko!V31:V33)</f>
        <v>5.829596412556058</v>
      </c>
      <c r="R34" s="75">
        <f>100*(SUM(Taulukko!X43:X45)-SUM(Taulukko!X31:X33))/SUM(Taulukko!X31:X33)</f>
        <v>2.178217821782186</v>
      </c>
      <c r="S34" s="75">
        <f>100*(SUM(Taulukko!Y43:Y45)-SUM(Taulukko!Y31:Y33))/SUM(Taulukko!Y31:Y33)</f>
        <v>1.9838354151359208</v>
      </c>
      <c r="T34" s="75">
        <f>100*(SUM(Taulukko!Z43:Z45)-SUM(Taulukko!Z31:Z33))/SUM(Taulukko!Z31:Z33)</f>
        <v>2.3905847738139023</v>
      </c>
      <c r="U34" s="75">
        <f>100*(SUM(Taulukko!AB43:AB45)-SUM(Taulukko!AB31:AB33))/SUM(Taulukko!AB31:AB33)</f>
        <v>10.971293747542264</v>
      </c>
      <c r="V34" s="75">
        <f>100*(SUM(Taulukko!AC43:AC45)-SUM(Taulukko!AC31:AC33))/SUM(Taulukko!AC31:AC33)</f>
        <v>10.752231194220148</v>
      </c>
      <c r="W34" s="75">
        <f>100*(SUM(Taulukko!AD43:AD45)-SUM(Taulukko!AD31:AD33))/SUM(Taulukko!AD31:AD33)</f>
        <v>11.172945205479463</v>
      </c>
      <c r="X34" s="75">
        <f>100*(SUM(Taulukko!AF43:AF45)-SUM(Taulukko!AF31:AF33))/SUM(Taulukko!AF31:AF33)</f>
        <v>11.175979983319436</v>
      </c>
      <c r="Y34" s="75">
        <f>100*(SUM(Taulukko!AG43:AG45)-SUM(Taulukko!AG31:AG33))/SUM(Taulukko!AG31:AG33)</f>
        <v>11.10613524406627</v>
      </c>
      <c r="Z34" s="75">
        <f>100*(SUM(Taulukko!AH43:AH45)-SUM(Taulukko!AH31:AH33))/SUM(Taulukko!AH31:AH33)</f>
        <v>10.917225950783</v>
      </c>
      <c r="AA34" s="75">
        <f>100*(SUM(Taulukko!AJ43:AJ45)-SUM(Taulukko!AJ31:AJ33))/SUM(Taulukko!AJ31:AJ33)</f>
        <v>10.79303675048355</v>
      </c>
      <c r="AB34" s="75">
        <f>100*(SUM(Taulukko!AK43:AK45)-SUM(Taulukko!AK31:AK33))/SUM(Taulukko!AK31:AK33)</f>
        <v>10.216193302246726</v>
      </c>
      <c r="AC34" s="75">
        <f>100*(SUM(Taulukko!AL43:AL45)-SUM(Taulukko!AL31:AL33))/SUM(Taulukko!AL31:AL33)</f>
        <v>10.258584145824523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6.419850334777476</v>
      </c>
      <c r="E35" s="75">
        <f>100*(SUM(Taulukko!F44:F46)-SUM(Taulukko!F32:F34))/SUM(Taulukko!F32:F34)</f>
        <v>5.557745368545535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5.642994241842606</v>
      </c>
      <c r="H35" s="75">
        <f>100*(SUM(Taulukko!J44:J46)-SUM(Taulukko!J32:J34))/SUM(Taulukko!J32:J34)</f>
        <v>4.8780487804877914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12.465373961218837</v>
      </c>
      <c r="K35" s="75">
        <f>100*(SUM(Taulukko!N44:N46)-SUM(Taulukko!N32:N34))/SUM(Taulukko!N32:N34)</f>
        <v>12.86900369003689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9.023485784919655</v>
      </c>
      <c r="N35" s="75">
        <f>100*(SUM(Taulukko!R44:R46)-SUM(Taulukko!R32:R34))/SUM(Taulukko!R32:R34)</f>
        <v>9.027205276174776</v>
      </c>
      <c r="O35" s="75">
        <f>100*(SUM(Taulukko!T44:T46)-SUM(Taulukko!T32:T34))/SUM(Taulukko!T32:T34)</f>
        <v>4.895913646877427</v>
      </c>
      <c r="P35" s="75">
        <f>100*(SUM(Taulukko!U44:U46)-SUM(Taulukko!U32:U34))/SUM(Taulukko!U32:U34)</f>
        <v>4.961366409109413</v>
      </c>
      <c r="Q35" s="75">
        <f>100*(SUM(Taulukko!V44:V46)-SUM(Taulukko!V32:V34))/SUM(Taulukko!V32:V34)</f>
        <v>6.435845213849292</v>
      </c>
      <c r="R35" s="75">
        <f>100*(SUM(Taulukko!X44:X46)-SUM(Taulukko!X32:X34))/SUM(Taulukko!X32:X34)</f>
        <v>2.3942276156116984</v>
      </c>
      <c r="S35" s="75">
        <f>100*(SUM(Taulukko!Y44:Y46)-SUM(Taulukko!Y32:Y34))/SUM(Taulukko!Y32:Y34)</f>
        <v>2.3187338976812706</v>
      </c>
      <c r="T35" s="75">
        <f>100*(SUM(Taulukko!Z44:Z46)-SUM(Taulukko!Z32:Z34))/SUM(Taulukko!Z32:Z34)</f>
        <v>2.350348879911875</v>
      </c>
      <c r="U35" s="75">
        <f>100*(SUM(Taulukko!AB44:AB46)-SUM(Taulukko!AB32:AB34))/SUM(Taulukko!AB32:AB34)</f>
        <v>11.039743075070264</v>
      </c>
      <c r="V35" s="75">
        <f>100*(SUM(Taulukko!AC44:AC46)-SUM(Taulukko!AC32:AC34))/SUM(Taulukko!AC32:AC34)</f>
        <v>10.88521812791191</v>
      </c>
      <c r="W35" s="75">
        <f>100*(SUM(Taulukko!AD44:AD46)-SUM(Taulukko!AD32:AD34))/SUM(Taulukko!AD32:AD34)</f>
        <v>11.21057118499573</v>
      </c>
      <c r="X35" s="75">
        <f>100*(SUM(Taulukko!AF44:AF46)-SUM(Taulukko!AF32:AF34))/SUM(Taulukko!AF32:AF34)</f>
        <v>10.936238902340582</v>
      </c>
      <c r="Y35" s="75">
        <f>100*(SUM(Taulukko!AG44:AG46)-SUM(Taulukko!AG32:AG34))/SUM(Taulukko!AG32:AG34)</f>
        <v>10.86474501108646</v>
      </c>
      <c r="Z35" s="75">
        <f>100*(SUM(Taulukko!AH44:AH46)-SUM(Taulukko!AH32:AH34))/SUM(Taulukko!AH32:AH34)</f>
        <v>10.864745011086475</v>
      </c>
      <c r="AA35" s="75">
        <f>100*(SUM(Taulukko!AJ44:AJ46)-SUM(Taulukko!AJ32:AJ34))/SUM(Taulukko!AJ32:AJ34)</f>
        <v>11.223300970873778</v>
      </c>
      <c r="AB35" s="75">
        <f>100*(SUM(Taulukko!AK44:AK46)-SUM(Taulukko!AK32:AK34))/SUM(Taulukko!AK32:AK34)</f>
        <v>10.623946037099476</v>
      </c>
      <c r="AC35" s="75">
        <f>100*(SUM(Taulukko!AL44:AL46)-SUM(Taulukko!AL32:AL34))/SUM(Taulukko!AL32:AL34)</f>
        <v>10.446503791069942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6.455399061032875</v>
      </c>
      <c r="E36" s="75">
        <f>100*(SUM(Taulukko!F45:F47)-SUM(Taulukko!F33:F35))/SUM(Taulukko!F33:F35)</f>
        <v>5.6122448979591875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5.950095969289827</v>
      </c>
      <c r="H36" s="75">
        <f>100*(SUM(Taulukko!J45:J47)-SUM(Taulukko!J33:J35))/SUM(Taulukko!J33:J35)</f>
        <v>4.627844195912093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12.871287128712869</v>
      </c>
      <c r="K36" s="75">
        <f>100*(SUM(Taulukko!N45:N47)-SUM(Taulukko!N33:N35))/SUM(Taulukko!N33:N35)</f>
        <v>12.165229232864279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8.919803600654644</v>
      </c>
      <c r="N36" s="75">
        <f>100*(SUM(Taulukko!R45:R47)-SUM(Taulukko!R33:R35))/SUM(Taulukko!R33:R35)</f>
        <v>8.797054009819956</v>
      </c>
      <c r="O36" s="75">
        <f>100*(SUM(Taulukko!T45:T47)-SUM(Taulukko!T33:T35))/SUM(Taulukko!T33:T35)</f>
        <v>7.148936170212771</v>
      </c>
      <c r="P36" s="75">
        <f>100*(SUM(Taulukko!U45:U47)-SUM(Taulukko!U33:U35))/SUM(Taulukko!U33:U35)</f>
        <v>7.021103896103913</v>
      </c>
      <c r="Q36" s="75">
        <f>100*(SUM(Taulukko!V45:V47)-SUM(Taulukko!V33:V35))/SUM(Taulukko!V33:V35)</f>
        <v>6.9455727051177885</v>
      </c>
      <c r="R36" s="75">
        <f>100*(SUM(Taulukko!X45:X47)-SUM(Taulukko!X33:X35))/SUM(Taulukko!X33:X35)</f>
        <v>2.196293754289648</v>
      </c>
      <c r="S36" s="75">
        <f>100*(SUM(Taulukko!Y45:Y47)-SUM(Taulukko!Y33:Y35))/SUM(Taulukko!Y33:Y35)</f>
        <v>2.305159165751946</v>
      </c>
      <c r="T36" s="75">
        <f>100*(SUM(Taulukko!Z45:Z47)-SUM(Taulukko!Z33:Z35))/SUM(Taulukko!Z33:Z35)</f>
        <v>2.421129860601601</v>
      </c>
      <c r="U36" s="75">
        <f>100*(SUM(Taulukko!AB45:AB47)-SUM(Taulukko!AB33:AB35))/SUM(Taulukko!AB33:AB35)</f>
        <v>10.712761416986753</v>
      </c>
      <c r="V36" s="75">
        <f>100*(SUM(Taulukko!AC45:AC47)-SUM(Taulukko!AC33:AC35))/SUM(Taulukko!AC33:AC35)</f>
        <v>10.703750526759366</v>
      </c>
      <c r="W36" s="75">
        <f>100*(SUM(Taulukko!AD45:AD47)-SUM(Taulukko!AD33:AD35))/SUM(Taulukko!AD33:AD35)</f>
        <v>11.012282930961456</v>
      </c>
      <c r="X36" s="75">
        <f>100*(SUM(Taulukko!AF45:AF47)-SUM(Taulukko!AF33:AF35))/SUM(Taulukko!AF33:AF35)</f>
        <v>11.016225448334762</v>
      </c>
      <c r="Y36" s="75">
        <f>100*(SUM(Taulukko!AG45:AG47)-SUM(Taulukko!AG33:AG35))/SUM(Taulukko!AG33:AG35)</f>
        <v>10.998680158380994</v>
      </c>
      <c r="Z36" s="75">
        <f>100*(SUM(Taulukko!AH45:AH47)-SUM(Taulukko!AH33:AH35))/SUM(Taulukko!AH33:AH35)</f>
        <v>10.91069071711395</v>
      </c>
      <c r="AA36" s="75">
        <f>100*(SUM(Taulukko!AJ45:AJ47)-SUM(Taulukko!AJ33:AJ35))/SUM(Taulukko!AJ33:AJ35)</f>
        <v>10.846343467543155</v>
      </c>
      <c r="AB36" s="75">
        <f>100*(SUM(Taulukko!AK45:AK47)-SUM(Taulukko!AK33:AK35))/SUM(Taulukko!AK33:AK35)</f>
        <v>10.363560384454663</v>
      </c>
      <c r="AC36" s="75">
        <f>100*(SUM(Taulukko!AL45:AL47)-SUM(Taulukko!AL33:AL35))/SUM(Taulukko!AL33:AL35)</f>
        <v>10.632063624947678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5.542544886807154</v>
      </c>
      <c r="E37" s="75">
        <f>100*(SUM(Taulukko!F46:F48)-SUM(Taulukko!F34:F36))/SUM(Taulukko!F34:F36)</f>
        <v>5.868544600938978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5.057915057915045</v>
      </c>
      <c r="H37" s="75">
        <f>100*(SUM(Taulukko!J46:J48)-SUM(Taulukko!J34:J36))/SUM(Taulukko!J34:J36)</f>
        <v>4.813246053138259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11.16548042704626</v>
      </c>
      <c r="K37" s="75">
        <f>100*(SUM(Taulukko!N46:N48)-SUM(Taulukko!N34:N36))/SUM(Taulukko!N34:N36)</f>
        <v>12.057373375168089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8.438133874239332</v>
      </c>
      <c r="N37" s="75">
        <f>100*(SUM(Taulukko!R46:R48)-SUM(Taulukko!R34:R36))/SUM(Taulukko!R34:R36)</f>
        <v>8.573750507923606</v>
      </c>
      <c r="O37" s="75">
        <f>100*(SUM(Taulukko!T46:T48)-SUM(Taulukko!T34:T36))/SUM(Taulukko!T34:T36)</f>
        <v>7.484499557130193</v>
      </c>
      <c r="P37" s="75">
        <f>100*(SUM(Taulukko!U46:U48)-SUM(Taulukko!U34:U36))/SUM(Taulukko!U34:U36)</f>
        <v>7.4149108589951425</v>
      </c>
      <c r="Q37" s="75">
        <f>100*(SUM(Taulukko!V46:V48)-SUM(Taulukko!V34:V36))/SUM(Taulukko!V34:V36)</f>
        <v>7.405908539052996</v>
      </c>
      <c r="R37" s="75">
        <f>100*(SUM(Taulukko!X46:X48)-SUM(Taulukko!X34:X36))/SUM(Taulukko!X34:X36)</f>
        <v>2.5142857142857014</v>
      </c>
      <c r="S37" s="75">
        <f>100*(SUM(Taulukko!Y46:Y48)-SUM(Taulukko!Y34:Y36))/SUM(Taulukko!Y34:Y36)</f>
        <v>2.6007326007325884</v>
      </c>
      <c r="T37" s="75">
        <f>100*(SUM(Taulukko!Z46:Z48)-SUM(Taulukko!Z34:Z36))/SUM(Taulukko!Z34:Z36)</f>
        <v>2.640264026402615</v>
      </c>
      <c r="U37" s="75">
        <f>100*(SUM(Taulukko!AB46:AB48)-SUM(Taulukko!AB34:AB36))/SUM(Taulukko!AB34:AB36)</f>
        <v>10.537918871252193</v>
      </c>
      <c r="V37" s="75">
        <f>100*(SUM(Taulukko!AC46:AC48)-SUM(Taulukko!AC34:AC36))/SUM(Taulukko!AC34:AC36)</f>
        <v>10.504201680672269</v>
      </c>
      <c r="W37" s="75">
        <f>100*(SUM(Taulukko!AD46:AD48)-SUM(Taulukko!AD34:AD36))/SUM(Taulukko!AD34:AD36)</f>
        <v>10.714285714285728</v>
      </c>
      <c r="X37" s="75">
        <f>100*(SUM(Taulukko!AF46:AF48)-SUM(Taulukko!AF34:AF36))/SUM(Taulukko!AF34:AF36)</f>
        <v>10.930640913081653</v>
      </c>
      <c r="Y37" s="75">
        <f>100*(SUM(Taulukko!AG46:AG48)-SUM(Taulukko!AG34:AG36))/SUM(Taulukko!AG34:AG36)</f>
        <v>10.960698689956315</v>
      </c>
      <c r="Z37" s="75">
        <f>100*(SUM(Taulukko!AH46:AH48)-SUM(Taulukko!AH34:AH36))/SUM(Taulukko!AH34:AH36)</f>
        <v>11.0576923076923</v>
      </c>
      <c r="AA37" s="75">
        <f>100*(SUM(Taulukko!AJ46:AJ48)-SUM(Taulukko!AJ34:AJ36))/SUM(Taulukko!AJ34:AJ36)</f>
        <v>10.35668242372154</v>
      </c>
      <c r="AB37" s="75">
        <f>100*(SUM(Taulukko!AK46:AK48)-SUM(Taulukko!AK34:AK36))/SUM(Taulukko!AK34:AK36)</f>
        <v>10.736579275905122</v>
      </c>
      <c r="AC37" s="75">
        <f>100*(SUM(Taulukko!AL46:AL48)-SUM(Taulukko!AL34:AL36))/SUM(Taulukko!AL34:AL36)</f>
        <v>10.865945045795156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6.372165754495704</v>
      </c>
      <c r="E38" s="75">
        <f>100*(SUM(Taulukko!F47:F49)-SUM(Taulukko!F35:F37))/SUM(Taulukko!F35:F37)</f>
        <v>6.125634022629726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5.281418658442578</v>
      </c>
      <c r="H38" s="75">
        <f>100*(SUM(Taulukko!J47:J49)-SUM(Taulukko!J35:J37))/SUM(Taulukko!J35:J37)</f>
        <v>5.074971164936558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11.72047766475011</v>
      </c>
      <c r="K38" s="75">
        <f>100*(SUM(Taulukko!N47:N49)-SUM(Taulukko!N35:N37))/SUM(Taulukko!N35:N37)</f>
        <v>12.394491337183476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8.360258481421655</v>
      </c>
      <c r="N38" s="75">
        <f>100*(SUM(Taulukko!R47:R49)-SUM(Taulukko!R35:R37))/SUM(Taulukko!R35:R37)</f>
        <v>8.481421647819074</v>
      </c>
      <c r="O38" s="75">
        <f>100*(SUM(Taulukko!T47:T49)-SUM(Taulukko!T35:T37))/SUM(Taulukko!T35:T37)</f>
        <v>7.39929947460597</v>
      </c>
      <c r="P38" s="75">
        <f>100*(SUM(Taulukko!U47:U49)-SUM(Taulukko!U35:U37))/SUM(Taulukko!U35:U37)</f>
        <v>7.698508665860525</v>
      </c>
      <c r="Q38" s="75">
        <f>100*(SUM(Taulukko!V47:V49)-SUM(Taulukko!V35:V37))/SUM(Taulukko!V35:V37)</f>
        <v>7.779121322047542</v>
      </c>
      <c r="R38" s="75">
        <f>100*(SUM(Taulukko!X47:X49)-SUM(Taulukko!X35:X37))/SUM(Taulukko!X35:X37)</f>
        <v>2.830554478480036</v>
      </c>
      <c r="S38" s="75">
        <f>100*(SUM(Taulukko!Y47:Y49)-SUM(Taulukko!Y35:Y37))/SUM(Taulukko!Y35:Y37)</f>
        <v>2.8184480234260576</v>
      </c>
      <c r="T38" s="75">
        <f>100*(SUM(Taulukko!Z47:Z49)-SUM(Taulukko!Z35:Z37))/SUM(Taulukko!Z35:Z37)</f>
        <v>2.9692082111436826</v>
      </c>
      <c r="U38" s="75">
        <f>100*(SUM(Taulukko!AB47:AB49)-SUM(Taulukko!AB35:AB37))/SUM(Taulukko!AB35:AB37)</f>
        <v>9.706257982120055</v>
      </c>
      <c r="V38" s="75">
        <f>100*(SUM(Taulukko!AC47:AC49)-SUM(Taulukko!AC35:AC37))/SUM(Taulukko!AC35:AC37)</f>
        <v>9.775374376039922</v>
      </c>
      <c r="W38" s="75">
        <f>100*(SUM(Taulukko!AD47:AD49)-SUM(Taulukko!AD35:AD37))/SUM(Taulukko!AD35:AD37)</f>
        <v>10.399334442595675</v>
      </c>
      <c r="X38" s="75">
        <f>100*(SUM(Taulukko!AF47:AF49)-SUM(Taulukko!AF35:AF37))/SUM(Taulukko!AF35:AF37)</f>
        <v>11.325080238422737</v>
      </c>
      <c r="Y38" s="75">
        <f>100*(SUM(Taulukko!AG47:AG49)-SUM(Taulukko!AG35:AG37))/SUM(Taulukko!AG35:AG37)</f>
        <v>11.347826086956518</v>
      </c>
      <c r="Z38" s="75">
        <f>100*(SUM(Taulukko!AH47:AH49)-SUM(Taulukko!AH35:AH37))/SUM(Taulukko!AH35:AH37)</f>
        <v>11.29452649869681</v>
      </c>
      <c r="AA38" s="75">
        <f>100*(SUM(Taulukko!AJ47:AJ49)-SUM(Taulukko!AJ35:AJ37))/SUM(Taulukko!AJ35:AJ37)</f>
        <v>10.835509138381202</v>
      </c>
      <c r="AB38" s="75">
        <f>100*(SUM(Taulukko!AK47:AK49)-SUM(Taulukko!AK35:AK37))/SUM(Taulukko!AK35:AK37)</f>
        <v>11.00993377483442</v>
      </c>
      <c r="AC38" s="75">
        <f>100*(SUM(Taulukko!AL47:AL49)-SUM(Taulukko!AL35:AL37))/SUM(Taulukko!AL35:AL37)</f>
        <v>10.876757650951202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7.349491790461315</v>
      </c>
      <c r="E39" s="75">
        <f>100*(SUM(Taulukko!F48:F50)-SUM(Taulukko!F36:F38))/SUM(Taulukko!F36:F38)</f>
        <v>6.179556937427141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7.858243451463781</v>
      </c>
      <c r="H39" s="75">
        <f>100*(SUM(Taulukko!J48:J50)-SUM(Taulukko!J36:J38))/SUM(Taulukko!J36:J38)</f>
        <v>5.09383378016084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14.78530323151839</v>
      </c>
      <c r="K39" s="75">
        <f>100*(SUM(Taulukko!N48:N50)-SUM(Taulukko!N36:N38))/SUM(Taulukko!N36:N38)</f>
        <v>12.886142983230359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8.470493777599366</v>
      </c>
      <c r="N39" s="75">
        <f>100*(SUM(Taulukko!R48:R50)-SUM(Taulukko!R36:R38))/SUM(Taulukko!R36:R38)</f>
        <v>8.386837881219918</v>
      </c>
      <c r="O39" s="75">
        <f>100*(SUM(Taulukko!T48:T50)-SUM(Taulukko!T36:T38))/SUM(Taulukko!T36:T38)</f>
        <v>8.006814310051112</v>
      </c>
      <c r="P39" s="75">
        <f>100*(SUM(Taulukko!U48:U50)-SUM(Taulukko!U36:U38))/SUM(Taulukko!U36:U38)</f>
        <v>8.51747689835276</v>
      </c>
      <c r="Q39" s="75">
        <f>100*(SUM(Taulukko!V48:V50)-SUM(Taulukko!V36:V38))/SUM(Taulukko!V36:V38)</f>
        <v>7.865168539325852</v>
      </c>
      <c r="R39" s="75">
        <f>100*(SUM(Taulukko!X48:X50)-SUM(Taulukko!X36:X38))/SUM(Taulukko!X36:X38)</f>
        <v>3.238095238095238</v>
      </c>
      <c r="S39" s="75">
        <f>100*(SUM(Taulukko!Y48:Y50)-SUM(Taulukko!Y36:Y38))/SUM(Taulukko!Y36:Y38)</f>
        <v>3.302752293577982</v>
      </c>
      <c r="T39" s="75">
        <f>100*(SUM(Taulukko!Z48:Z50)-SUM(Taulukko!Z36:Z38))/SUM(Taulukko!Z36:Z38)</f>
        <v>3.2222629073599247</v>
      </c>
      <c r="U39" s="75">
        <f>100*(SUM(Taulukko!AB48:AB50)-SUM(Taulukko!AB36:AB38))/SUM(Taulukko!AB36:AB38)</f>
        <v>9.48379351740697</v>
      </c>
      <c r="V39" s="75">
        <f>100*(SUM(Taulukko!AC48:AC50)-SUM(Taulukko!AC36:AC38))/SUM(Taulukko!AC36:AC38)</f>
        <v>9.695973705834016</v>
      </c>
      <c r="W39" s="75">
        <f>100*(SUM(Taulukko!AD48:AD50)-SUM(Taulukko!AD36:AD38))/SUM(Taulukko!AD36:AD38)</f>
        <v>10.16460905349796</v>
      </c>
      <c r="X39" s="75">
        <f>100*(SUM(Taulukko!AF48:AF50)-SUM(Taulukko!AF36:AF38))/SUM(Taulukko!AF36:AF38)</f>
        <v>11.519716437749226</v>
      </c>
      <c r="Y39" s="75">
        <f>100*(SUM(Taulukko!AG48:AG50)-SUM(Taulukko!AG36:AG38))/SUM(Taulukko!AG36:AG38)</f>
        <v>11.609840310746657</v>
      </c>
      <c r="Z39" s="75">
        <f>100*(SUM(Taulukko!AH48:AH50)-SUM(Taulukko!AH36:AH38))/SUM(Taulukko!AH36:AH38)</f>
        <v>11.336206896551728</v>
      </c>
      <c r="AA39" s="75">
        <f>100*(SUM(Taulukko!AJ48:AJ50)-SUM(Taulukko!AJ36:AJ38))/SUM(Taulukko!AJ36:AJ38)</f>
        <v>10.938157341186358</v>
      </c>
      <c r="AB39" s="75">
        <f>100*(SUM(Taulukko!AK48:AK50)-SUM(Taulukko!AK36:AK38))/SUM(Taulukko!AK36:AK38)</f>
        <v>11.498973305954825</v>
      </c>
      <c r="AC39" s="75">
        <f>100*(SUM(Taulukko!AL48:AL50)-SUM(Taulukko!AL36:AL38))/SUM(Taulukko!AL36:AL38)</f>
        <v>10.627821091505965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6.2839410395655735</v>
      </c>
      <c r="E40" s="77">
        <f>100*(SUM(Taulukko!F49:F51)-SUM(Taulukko!F37:F39))/SUM(Taulukko!F37:F39)</f>
        <v>5.991495941244685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5.678353658536576</v>
      </c>
      <c r="H40" s="77">
        <f>100*(SUM(Taulukko!J49:J51)-SUM(Taulukko!J37:J39))/SUM(Taulukko!J37:J39)</f>
        <v>4.675028506271362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13.874113475177298</v>
      </c>
      <c r="K40" s="77">
        <f>100*(SUM(Taulukko!N49:N51)-SUM(Taulukko!N37:N39))/SUM(Taulukko!N37:N39)</f>
        <v>13.00919842312746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7.903097696584604</v>
      </c>
      <c r="N40" s="77">
        <f>100*(SUM(Taulukko!R49:R51)-SUM(Taulukko!R37:R39))/SUM(Taulukko!R37:R39)</f>
        <v>8.157580580978921</v>
      </c>
      <c r="O40" s="77">
        <f>100*(SUM(Taulukko!T49:T51)-SUM(Taulukko!T37:T39))/SUM(Taulukko!T37:T39)</f>
        <v>6.975789905621654</v>
      </c>
      <c r="P40" s="77">
        <f>100*(SUM(Taulukko!U49:U51)-SUM(Taulukko!U37:U39))/SUM(Taulukko!U37:U39)</f>
        <v>7.689243027888451</v>
      </c>
      <c r="Q40" s="77">
        <f>100*(SUM(Taulukko!V49:V51)-SUM(Taulukko!V37:V39))/SUM(Taulukko!V37:V39)</f>
        <v>7.624750499002005</v>
      </c>
      <c r="R40" s="77">
        <f>100*(SUM(Taulukko!X49:X51)-SUM(Taulukko!X37:X39))/SUM(Taulukko!X37:X39)</f>
        <v>3.4719572682182456</v>
      </c>
      <c r="S40" s="77">
        <f>100*(SUM(Taulukko!Y49:Y51)-SUM(Taulukko!Y37:Y39))/SUM(Taulukko!Y37:Y39)</f>
        <v>3.592375366568919</v>
      </c>
      <c r="T40" s="77">
        <f>100*(SUM(Taulukko!Z49:Z51)-SUM(Taulukko!Z37:Z39))/SUM(Taulukko!Z37:Z39)</f>
        <v>3.3235938641344136</v>
      </c>
      <c r="U40" s="77">
        <f>100*(SUM(Taulukko!AB49:AB51)-SUM(Taulukko!AB37:AB39))/SUM(Taulukko!AB37:AB39)</f>
        <v>9.277504105090333</v>
      </c>
      <c r="V40" s="77">
        <f>100*(SUM(Taulukko!AC49:AC51)-SUM(Taulukko!AC37:AC39))/SUM(Taulukko!AC37:AC39)</f>
        <v>9.580105992662023</v>
      </c>
      <c r="W40" s="77">
        <f>100*(SUM(Taulukko!AD49:AD51)-SUM(Taulukko!AD37:AD39))/SUM(Taulukko!AD37:AD39)</f>
        <v>9.971509971509994</v>
      </c>
      <c r="X40" s="77">
        <f>100*(SUM(Taulukko!AF49:AF51)-SUM(Taulukko!AF37:AF39))/SUM(Taulukko!AF37:AF39)</f>
        <v>11.111111111111116</v>
      </c>
      <c r="Y40" s="77">
        <f>100*(SUM(Taulukko!AG49:AG51)-SUM(Taulukko!AG37:AG39))/SUM(Taulukko!AG37:AG39)</f>
        <v>11.196581196581192</v>
      </c>
      <c r="Z40" s="77">
        <f>100*(SUM(Taulukko!AH49:AH51)-SUM(Taulukko!AH37:AH39))/SUM(Taulukko!AH37:AH39)</f>
        <v>11.182244985061882</v>
      </c>
      <c r="AA40" s="77">
        <f>100*(SUM(Taulukko!AJ49:AJ51)-SUM(Taulukko!AJ37:AJ39))/SUM(Taulukko!AJ37:AJ39)</f>
        <v>9.159663865546221</v>
      </c>
      <c r="AB40" s="77">
        <f>100*(SUM(Taulukko!AK49:AK51)-SUM(Taulukko!AK37:AK39))/SUM(Taulukko!AK37:AK39)</f>
        <v>9.641985353946295</v>
      </c>
      <c r="AC40" s="77">
        <f>100*(SUM(Taulukko!AL49:AL51)-SUM(Taulukko!AL37:AL39))/SUM(Taulukko!AL37:AL39)</f>
        <v>9.991876523151895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5.404369490226149</v>
      </c>
      <c r="E41" s="75">
        <f>100*(SUM(Taulukko!F50:F52)-SUM(Taulukko!F38:F40))/SUM(Taulukko!F38:F40)</f>
        <v>5.604606525911717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4.716981132075472</v>
      </c>
      <c r="H41" s="75">
        <f>100*(SUM(Taulukko!J50:J52)-SUM(Taulukko!J38:J40))/SUM(Taulukko!J38:J40)</f>
        <v>3.98946179902144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12.472743131269063</v>
      </c>
      <c r="K41" s="75">
        <f>100*(SUM(Taulukko!N50:N52)-SUM(Taulukko!N38:N40))/SUM(Taulukko!N38:N40)</f>
        <v>12.575888985255853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7.462686567164178</v>
      </c>
      <c r="N41" s="75">
        <f>100*(SUM(Taulukko!R50:R52)-SUM(Taulukko!R38:R40))/SUM(Taulukko!R38:R40)</f>
        <v>7.840819542947216</v>
      </c>
      <c r="O41" s="75">
        <f>100*(SUM(Taulukko!T50:T52)-SUM(Taulukko!T38:T40))/SUM(Taulukko!T38:T40)</f>
        <v>7.085668534827858</v>
      </c>
      <c r="P41" s="75">
        <f>100*(SUM(Taulukko!U50:U52)-SUM(Taulukko!U38:U40))/SUM(Taulukko!U38:U40)</f>
        <v>7.62509928514695</v>
      </c>
      <c r="Q41" s="75">
        <f>100*(SUM(Taulukko!V50:V52)-SUM(Taulukko!V38:V40))/SUM(Taulukko!V38:V40)</f>
        <v>7.140023800079344</v>
      </c>
      <c r="R41" s="75">
        <f>100*(SUM(Taulukko!X50:X52)-SUM(Taulukko!X38:X40))/SUM(Taulukko!X38:X40)</f>
        <v>2.829121086382497</v>
      </c>
      <c r="S41" s="75">
        <f>100*(SUM(Taulukko!Y50:Y52)-SUM(Taulukko!Y38:Y40))/SUM(Taulukko!Y38:Y40)</f>
        <v>2.936910804931097</v>
      </c>
      <c r="T41" s="75">
        <f>100*(SUM(Taulukko!Z50:Z52)-SUM(Taulukko!Z38:Z40))/SUM(Taulukko!Z38:Z40)</f>
        <v>3.238719068413383</v>
      </c>
      <c r="U41" s="75">
        <f>100*(SUM(Taulukko!AB50:AB52)-SUM(Taulukko!AB38:AB40))/SUM(Taulukko!AB38:AB40)</f>
        <v>9.3223819301848</v>
      </c>
      <c r="V41" s="75">
        <f>100*(SUM(Taulukko!AC50:AC52)-SUM(Taulukko!AC38:AC40))/SUM(Taulukko!AC38:AC40)</f>
        <v>9.56207312173563</v>
      </c>
      <c r="W41" s="75">
        <f>100*(SUM(Taulukko!AD50:AD52)-SUM(Taulukko!AD38:AD40))/SUM(Taulukko!AD38:AD40)</f>
        <v>9.6579476861167</v>
      </c>
      <c r="X41" s="75">
        <f>100*(SUM(Taulukko!AF50:AF52)-SUM(Taulukko!AF38:AF40))/SUM(Taulukko!AF38:AF40)</f>
        <v>10.567345171069745</v>
      </c>
      <c r="Y41" s="75">
        <f>100*(SUM(Taulukko!AG50:AG52)-SUM(Taulukko!AG38:AG40))/SUM(Taulukko!AG38:AG40)</f>
        <v>10.703750526759366</v>
      </c>
      <c r="Z41" s="75">
        <f>100*(SUM(Taulukko!AH50:AH52)-SUM(Taulukko!AH38:AH40))/SUM(Taulukko!AH38:AH40)</f>
        <v>10.88607594936707</v>
      </c>
      <c r="AA41" s="75">
        <f>100*(SUM(Taulukko!AJ50:AJ52)-SUM(Taulukko!AJ38:AJ40))/SUM(Taulukko!AJ38:AJ40)</f>
        <v>8.07787903893952</v>
      </c>
      <c r="AB41" s="75">
        <f>100*(SUM(Taulukko!AK50:AK52)-SUM(Taulukko!AK38:AK40))/SUM(Taulukko!AK38:AK40)</f>
        <v>8.383473726434005</v>
      </c>
      <c r="AC41" s="75">
        <f>100*(SUM(Taulukko!AL50:AL52)-SUM(Taulukko!AL38:AL40))/SUM(Taulukko!AL38:AL40)</f>
        <v>9.240658899156276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4.329661982529426</v>
      </c>
      <c r="E42" s="75">
        <f>100*(SUM(Taulukko!F51:F53)-SUM(Taulukko!F39:F41))/SUM(Taulukko!F39:F41)</f>
        <v>5.182926829268302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1.5949554896142264</v>
      </c>
      <c r="H42" s="75">
        <f>100*(SUM(Taulukko!J51:J53)-SUM(Taulukko!J39:J41))/SUM(Taulukko!J39:J41)</f>
        <v>3.2426388371226196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9.43637916310844</v>
      </c>
      <c r="K42" s="75">
        <f>100*(SUM(Taulukko!N51:N53)-SUM(Taulukko!N39:N41))/SUM(Taulukko!N39:N41)</f>
        <v>11.610968294772933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6.91530691530692</v>
      </c>
      <c r="N42" s="75">
        <f>100*(SUM(Taulukko!R51:R53)-SUM(Taulukko!R39:R41))/SUM(Taulukko!R39:R41)</f>
        <v>7.449297971918886</v>
      </c>
      <c r="O42" s="75">
        <f>100*(SUM(Taulukko!T51:T53)-SUM(Taulukko!T39:T41))/SUM(Taulukko!T39:T41)</f>
        <v>8.396339037007559</v>
      </c>
      <c r="P42" s="75">
        <f>100*(SUM(Taulukko!U51:U53)-SUM(Taulukko!U39:U41))/SUM(Taulukko!U39:U41)</f>
        <v>8.15916398713828</v>
      </c>
      <c r="Q42" s="75">
        <f>100*(SUM(Taulukko!V51:V53)-SUM(Taulukko!V39:V41))/SUM(Taulukko!V39:V41)</f>
        <v>6.62199448167127</v>
      </c>
      <c r="R42" s="75">
        <f>100*(SUM(Taulukko!X51:X53)-SUM(Taulukko!X39:X41))/SUM(Taulukko!X39:X41)</f>
        <v>2.5359576078727972</v>
      </c>
      <c r="S42" s="75">
        <f>100*(SUM(Taulukko!Y51:Y53)-SUM(Taulukko!Y39:Y41))/SUM(Taulukko!Y39:Y41)</f>
        <v>2.5585585585585666</v>
      </c>
      <c r="T42" s="75">
        <f>100*(SUM(Taulukko!Z51:Z53)-SUM(Taulukko!Z39:Z41))/SUM(Taulukko!Z39:Z41)</f>
        <v>3.0445813700616084</v>
      </c>
      <c r="U42" s="75">
        <f>100*(SUM(Taulukko!AB51:AB53)-SUM(Taulukko!AB39:AB41))/SUM(Taulukko!AB39:AB41)</f>
        <v>9.233375688267676</v>
      </c>
      <c r="V42" s="75">
        <f>100*(SUM(Taulukko!AC51:AC53)-SUM(Taulukko!AC39:AC41))/SUM(Taulukko!AC39:AC41)</f>
        <v>9.358821186778199</v>
      </c>
      <c r="W42" s="75">
        <f>100*(SUM(Taulukko!AD51:AD53)-SUM(Taulukko!AD39:AD41))/SUM(Taulukko!AD39:AD41)</f>
        <v>9.235668789808914</v>
      </c>
      <c r="X42" s="75">
        <f>100*(SUM(Taulukko!AF51:AF53)-SUM(Taulukko!AF39:AF41))/SUM(Taulukko!AF39:AF41)</f>
        <v>10.417582417582425</v>
      </c>
      <c r="Y42" s="75">
        <f>100*(SUM(Taulukko!AG51:AG53)-SUM(Taulukko!AG39:AG41))/SUM(Taulukko!AG39:AG41)</f>
        <v>10.458333333333343</v>
      </c>
      <c r="Z42" s="75">
        <f>100*(SUM(Taulukko!AH51:AH53)-SUM(Taulukko!AH39:AH41))/SUM(Taulukko!AH39:AH41)</f>
        <v>10.60100166944907</v>
      </c>
      <c r="AA42" s="75">
        <f>100*(SUM(Taulukko!AJ51:AJ53)-SUM(Taulukko!AJ39:AJ41))/SUM(Taulukko!AJ39:AJ41)</f>
        <v>8.030112923462982</v>
      </c>
      <c r="AB42" s="75">
        <f>100*(SUM(Taulukko!AK51:AK53)-SUM(Taulukko!AK39:AK41))/SUM(Taulukko!AK39:AK41)</f>
        <v>7.472178060413348</v>
      </c>
      <c r="AC42" s="75">
        <f>100*(SUM(Taulukko!AL51:AL53)-SUM(Taulukko!AL39:AL41))/SUM(Taulukko!AL39:AL41)</f>
        <v>8.548707753479125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4.59683496608894</v>
      </c>
      <c r="E43" s="75">
        <f>100*(SUM(Taulukko!F52:F54)-SUM(Taulukko!F40:F42))/SUM(Taulukko!F40:F42)</f>
        <v>4.808784551306319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0.9110787172011663</v>
      </c>
      <c r="H43" s="75">
        <f>100*(SUM(Taulukko!J52:J54)-SUM(Taulukko!J40:J42))/SUM(Taulukko!J40:J42)</f>
        <v>2.7397260273972517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7.369287772746</v>
      </c>
      <c r="K43" s="75">
        <f>100*(SUM(Taulukko!N52:N54)-SUM(Taulukko!N40:N42))/SUM(Taulukko!N40:N42)</f>
        <v>10.452814219212861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7.18146718146719</v>
      </c>
      <c r="N43" s="75">
        <f>100*(SUM(Taulukko!R52:R54)-SUM(Taulukko!R40:R42))/SUM(Taulukko!R40:R42)</f>
        <v>7.189795129493607</v>
      </c>
      <c r="O43" s="75">
        <f>100*(SUM(Taulukko!T52:T54)-SUM(Taulukko!T40:T42))/SUM(Taulukko!T40:T42)</f>
        <v>10.136986301369877</v>
      </c>
      <c r="P43" s="75">
        <f>100*(SUM(Taulukko!U52:U54)-SUM(Taulukko!U40:U42))/SUM(Taulukko!U40:U42)</f>
        <v>9.181240063593025</v>
      </c>
      <c r="Q43" s="75">
        <f>100*(SUM(Taulukko!V52:V54)-SUM(Taulukko!V40:V42))/SUM(Taulukko!V40:V42)</f>
        <v>6.227967097532317</v>
      </c>
      <c r="R43" s="75">
        <f>100*(SUM(Taulukko!X52:X54)-SUM(Taulukko!X40:X42))/SUM(Taulukko!X40:X42)</f>
        <v>2.1553325901151816</v>
      </c>
      <c r="S43" s="75">
        <f>100*(SUM(Taulukko!Y52:Y54)-SUM(Taulukko!Y40:Y42))/SUM(Taulukko!Y40:Y42)</f>
        <v>2.18481375358167</v>
      </c>
      <c r="T43" s="75">
        <f>100*(SUM(Taulukko!Z52:Z54)-SUM(Taulukko!Z40:Z42))/SUM(Taulukko!Z40:Z42)</f>
        <v>2.780787287829558</v>
      </c>
      <c r="U43" s="75">
        <f>100*(SUM(Taulukko!AB52:AB54)-SUM(Taulukko!AB40:AB42))/SUM(Taulukko!AB40:AB42)</f>
        <v>8.495145631067984</v>
      </c>
      <c r="V43" s="75">
        <f>100*(SUM(Taulukko!AC52:AC54)-SUM(Taulukko!AC40:AC42))/SUM(Taulukko!AC40:AC42)</f>
        <v>8.539944903581263</v>
      </c>
      <c r="W43" s="75">
        <f>100*(SUM(Taulukko!AD52:AD54)-SUM(Taulukko!AD40:AD42))/SUM(Taulukko!AD40:AD42)</f>
        <v>8.75049270792274</v>
      </c>
      <c r="X43" s="75">
        <f>100*(SUM(Taulukko!AF52:AF54)-SUM(Taulukko!AF40:AF42))/SUM(Taulukko!AF40:AF42)</f>
        <v>10.660336642209751</v>
      </c>
      <c r="Y43" s="75">
        <f>100*(SUM(Taulukko!AG52:AG54)-SUM(Taulukko!AG40:AG42))/SUM(Taulukko!AG40:AG42)</f>
        <v>10.624224886316666</v>
      </c>
      <c r="Z43" s="75">
        <f>100*(SUM(Taulukko!AH52:AH54)-SUM(Taulukko!AH40:AH42))/SUM(Taulukko!AH40:AH42)</f>
        <v>10.334849111202953</v>
      </c>
      <c r="AA43" s="75">
        <f>100*(SUM(Taulukko!AJ52:AJ54)-SUM(Taulukko!AJ40:AJ42))/SUM(Taulukko!AJ40:AJ42)</f>
        <v>8.0226904376013</v>
      </c>
      <c r="AB43" s="75">
        <f>100*(SUM(Taulukko!AK52:AK54)-SUM(Taulukko!AK40:AK42))/SUM(Taulukko!AK40:AK42)</f>
        <v>7.064793130366886</v>
      </c>
      <c r="AC43" s="75">
        <f>100*(SUM(Taulukko!AL52:AL54)-SUM(Taulukko!AL40:AL42))/SUM(Taulukko!AL40:AL42)</f>
        <v>7.998423955870768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4.629281144147539</v>
      </c>
      <c r="E44" s="75">
        <f>100*(SUM(Taulukko!F53:F55)-SUM(Taulukko!F41:F43))/SUM(Taulukko!F41:F43)</f>
        <v>4.636260836788545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2.197802197802198</v>
      </c>
      <c r="H44" s="75">
        <f>100*(SUM(Taulukko!J53:J55)-SUM(Taulukko!J41:J43))/SUM(Taulukko!J41:J43)</f>
        <v>2.5461254612546043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9.816207184628238</v>
      </c>
      <c r="K44" s="75">
        <f>100*(SUM(Taulukko!N53:N55)-SUM(Taulukko!N41:N43))/SUM(Taulukko!N41:N43)</f>
        <v>9.418166596902457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7.140115163147802</v>
      </c>
      <c r="N44" s="75">
        <f>100*(SUM(Taulukko!R53:R55)-SUM(Taulukko!R41:R43))/SUM(Taulukko!R41:R43)</f>
        <v>7.063339731285979</v>
      </c>
      <c r="O44" s="75">
        <f>100*(SUM(Taulukko!T53:T55)-SUM(Taulukko!T41:T43))/SUM(Taulukko!T41:T43)</f>
        <v>9.28189457601225</v>
      </c>
      <c r="P44" s="75">
        <f>100*(SUM(Taulukko!U53:U55)-SUM(Taulukko!U41:U43))/SUM(Taulukko!U41:U43)</f>
        <v>8.628841607565002</v>
      </c>
      <c r="Q44" s="75">
        <f>100*(SUM(Taulukko!V53:V55)-SUM(Taulukko!V41:V43))/SUM(Taulukko!V41:V43)</f>
        <v>6.038176860148033</v>
      </c>
      <c r="R44" s="75">
        <f>100*(SUM(Taulukko!X53:X55)-SUM(Taulukko!X41:X43))/SUM(Taulukko!X41:X43)</f>
        <v>2.516654330125837</v>
      </c>
      <c r="S44" s="75">
        <f>100*(SUM(Taulukko!Y53:Y55)-SUM(Taulukko!Y41:Y43))/SUM(Taulukko!Y41:Y43)</f>
        <v>2.4451636102121372</v>
      </c>
      <c r="T44" s="75">
        <f>100*(SUM(Taulukko!Z53:Z55)-SUM(Taulukko!Z41:Z43))/SUM(Taulukko!Z41:Z43)</f>
        <v>2.593659942363129</v>
      </c>
      <c r="U44" s="75">
        <f>100*(SUM(Taulukko!AB53:AB55)-SUM(Taulukko!AB41:AB43))/SUM(Taulukko!AB41:AB43)</f>
        <v>8.422301304863586</v>
      </c>
      <c r="V44" s="75">
        <f>100*(SUM(Taulukko!AC53:AC55)-SUM(Taulukko!AC41:AC43))/SUM(Taulukko!AC41:AC43)</f>
        <v>8.369182635901462</v>
      </c>
      <c r="W44" s="75">
        <f>100*(SUM(Taulukko!AD53:AD55)-SUM(Taulukko!AD41:AD43))/SUM(Taulukko!AD41:AD43)</f>
        <v>8.203125000000012</v>
      </c>
      <c r="X44" s="75">
        <f>100*(SUM(Taulukko!AF53:AF55)-SUM(Taulukko!AF41:AF43))/SUM(Taulukko!AF41:AF43)</f>
        <v>10.3477167993297</v>
      </c>
      <c r="Y44" s="75">
        <f>100*(SUM(Taulukko!AG53:AG55)-SUM(Taulukko!AG41:AG43))/SUM(Taulukko!AG41:AG43)</f>
        <v>10.172272354388861</v>
      </c>
      <c r="Z44" s="75">
        <f>100*(SUM(Taulukko!AH53:AH55)-SUM(Taulukko!AH41:AH43))/SUM(Taulukko!AH41:AH43)</f>
        <v>10.004100041000411</v>
      </c>
      <c r="AA44" s="75">
        <f>100*(SUM(Taulukko!AJ53:AJ55)-SUM(Taulukko!AJ41:AJ43))/SUM(Taulukko!AJ41:AJ43)</f>
        <v>7.519685039370088</v>
      </c>
      <c r="AB44" s="75">
        <f>100*(SUM(Taulukko!AK53:AK55)-SUM(Taulukko!AK41:AK43))/SUM(Taulukko!AK41:AK43)</f>
        <v>7.065217391304343</v>
      </c>
      <c r="AC44" s="75">
        <f>100*(SUM(Taulukko!AL53:AL55)-SUM(Taulukko!AL41:AL43))/SUM(Taulukko!AL41:AL43)</f>
        <v>7.542008597108273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4.3087298613713</v>
      </c>
      <c r="E45" s="75">
        <f>100*(SUM(Taulukko!F54:F56)-SUM(Taulukko!F42:F44))/SUM(Taulukko!F42:F44)</f>
        <v>4.622322435174729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2.0235467255334805</v>
      </c>
      <c r="H45" s="75">
        <f>100*(SUM(Taulukko!J54:J56)-SUM(Taulukko!J42:J44))/SUM(Taulukko!J42:J44)</f>
        <v>2.729620066396155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10.673443456162637</v>
      </c>
      <c r="K45" s="75">
        <f>100*(SUM(Taulukko!N54:N56)-SUM(Taulukko!N42:N44))/SUM(Taulukko!N42:N44)</f>
        <v>8.755186721991674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7.1046600458365265</v>
      </c>
      <c r="N45" s="75">
        <f>100*(SUM(Taulukko!R54:R56)-SUM(Taulukko!R42:R44))/SUM(Taulukko!R42:R44)</f>
        <v>7.1019473081328846</v>
      </c>
      <c r="O45" s="75">
        <f>100*(SUM(Taulukko!T54:T56)-SUM(Taulukko!T42:T44))/SUM(Taulukko!T42:T44)</f>
        <v>9.37945791726106</v>
      </c>
      <c r="P45" s="75">
        <f>100*(SUM(Taulukko!U54:U56)-SUM(Taulukko!U42:U44))/SUM(Taulukko!U42:U44)</f>
        <v>8.95289996107437</v>
      </c>
      <c r="Q45" s="75">
        <f>100*(SUM(Taulukko!V54:V56)-SUM(Taulukko!V42:V44))/SUM(Taulukko!V42:V44)</f>
        <v>6.005424254165052</v>
      </c>
      <c r="R45" s="75">
        <f>100*(SUM(Taulukko!X54:X56)-SUM(Taulukko!X42:X44))/SUM(Taulukko!X42:X44)</f>
        <v>2.4708789269325804</v>
      </c>
      <c r="S45" s="75">
        <f>100*(SUM(Taulukko!Y54:Y56)-SUM(Taulukko!Y42:Y44))/SUM(Taulukko!Y42:Y44)</f>
        <v>2.194244604316555</v>
      </c>
      <c r="T45" s="75">
        <f>100*(SUM(Taulukko!Z54:Z56)-SUM(Taulukko!Z42:Z44))/SUM(Taulukko!Z42:Z44)</f>
        <v>2.4811218985976184</v>
      </c>
      <c r="U45" s="75">
        <f>100*(SUM(Taulukko!AB54:AB56)-SUM(Taulukko!AB42:AB44))/SUM(Taulukko!AB42:AB44)</f>
        <v>7.689463955637711</v>
      </c>
      <c r="V45" s="75">
        <f>100*(SUM(Taulukko!AC54:AC56)-SUM(Taulukko!AC42:AC44))/SUM(Taulukko!AC42:AC44)</f>
        <v>7.561070182241179</v>
      </c>
      <c r="W45" s="75">
        <f>100*(SUM(Taulukko!AD54:AD56)-SUM(Taulukko!AD42:AD44))/SUM(Taulukko!AD42:AD44)</f>
        <v>7.635658914728678</v>
      </c>
      <c r="X45" s="75">
        <f>100*(SUM(Taulukko!AF54:AF56)-SUM(Taulukko!AF42:AF44))/SUM(Taulukko!AF42:AF44)</f>
        <v>9.747572815533989</v>
      </c>
      <c r="Y45" s="75">
        <f>100*(SUM(Taulukko!AG54:AG56)-SUM(Taulukko!AG42:AG44))/SUM(Taulukko!AG42:AG44)</f>
        <v>9.5684039087948</v>
      </c>
      <c r="Z45" s="75">
        <f>100*(SUM(Taulukko!AH54:AH56)-SUM(Taulukko!AH42:AH44))/SUM(Taulukko!AH42:AH44)</f>
        <v>9.682668836452418</v>
      </c>
      <c r="AA45" s="75">
        <f>100*(SUM(Taulukko!AJ54:AJ56)-SUM(Taulukko!AJ42:AJ44))/SUM(Taulukko!AJ42:AJ44)</f>
        <v>6.256860592755223</v>
      </c>
      <c r="AB45" s="75">
        <f>100*(SUM(Taulukko!AK54:AK56)-SUM(Taulukko!AK42:AK44))/SUM(Taulukko!AK42:AK44)</f>
        <v>6.158583525789068</v>
      </c>
      <c r="AC45" s="75">
        <f>100*(SUM(Taulukko!AL54:AL56)-SUM(Taulukko!AL42:AL44))/SUM(Taulukko!AL42:AL44)</f>
        <v>7.1317829457364255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4.784866468842721</v>
      </c>
      <c r="E46" s="75">
        <f>100*(SUM(Taulukko!F55:F57)-SUM(Taulukko!F43:F45))/SUM(Taulukko!F43:F45)</f>
        <v>4.685157421289333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3.922287390029343</v>
      </c>
      <c r="H46" s="75">
        <f>100*(SUM(Taulukko!J55:J57)-SUM(Taulukko!J43:J45))/SUM(Taulukko!J43:J45)</f>
        <v>3.1007751937984414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13.820794590025354</v>
      </c>
      <c r="K46" s="75">
        <f>100*(SUM(Taulukko!N55:N57)-SUM(Taulukko!N43:N45))/SUM(Taulukko!N43:N45)</f>
        <v>8.44316309719934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7.066869300911842</v>
      </c>
      <c r="N46" s="75">
        <f>100*(SUM(Taulukko!R55:R57)-SUM(Taulukko!R43:R45))/SUM(Taulukko!R43:R45)</f>
        <v>7.142857142857148</v>
      </c>
      <c r="O46" s="75">
        <f>100*(SUM(Taulukko!T55:T57)-SUM(Taulukko!T43:T45))/SUM(Taulukko!T43:T45)</f>
        <v>7.0821529745042495</v>
      </c>
      <c r="P46" s="75">
        <f>100*(SUM(Taulukko!U55:U57)-SUM(Taulukko!U43:U45))/SUM(Taulukko!U43:U45)</f>
        <v>6.8737864077669855</v>
      </c>
      <c r="Q46" s="75">
        <f>100*(SUM(Taulukko!V55:V57)-SUM(Taulukko!V43:V45))/SUM(Taulukko!V43:V45)</f>
        <v>5.970724191063174</v>
      </c>
      <c r="R46" s="75">
        <f>100*(SUM(Taulukko!X55:X57)-SUM(Taulukko!X43:X45))/SUM(Taulukko!X43:X45)</f>
        <v>3.391472868217054</v>
      </c>
      <c r="S46" s="75">
        <f>100*(SUM(Taulukko!Y55:Y57)-SUM(Taulukko!Y43:Y45))/SUM(Taulukko!Y43:Y45)</f>
        <v>3.0259365994236225</v>
      </c>
      <c r="T46" s="75">
        <f>100*(SUM(Taulukko!Z55:Z57)-SUM(Taulukko!Z43:Z45))/SUM(Taulukko!Z43:Z45)</f>
        <v>2.5502873563218476</v>
      </c>
      <c r="U46" s="75">
        <f>100*(SUM(Taulukko!AB55:AB57)-SUM(Taulukko!AB43:AB45))/SUM(Taulukko!AB43:AB45)</f>
        <v>8.15024805102764</v>
      </c>
      <c r="V46" s="75">
        <f>100*(SUM(Taulukko!AC55:AC57)-SUM(Taulukko!AC43:AC45))/SUM(Taulukko!AC43:AC45)</f>
        <v>8.096699923254015</v>
      </c>
      <c r="W46" s="75">
        <f>100*(SUM(Taulukko!AD55:AD57)-SUM(Taulukko!AD43:AD45))/SUM(Taulukko!AD43:AD45)</f>
        <v>7.085098190219497</v>
      </c>
      <c r="X46" s="75">
        <f>100*(SUM(Taulukko!AF55:AF57)-SUM(Taulukko!AF43:AF45))/SUM(Taulukko!AF43:AF45)</f>
        <v>9.789947486871704</v>
      </c>
      <c r="Y46" s="75">
        <f>100*(SUM(Taulukko!AG55:AG57)-SUM(Taulukko!AG43:AG45))/SUM(Taulukko!AG43:AG45)</f>
        <v>9.552599758162039</v>
      </c>
      <c r="Z46" s="75">
        <f>100*(SUM(Taulukko!AH55:AH57)-SUM(Taulukko!AH43:AH45))/SUM(Taulukko!AH43:AH45)</f>
        <v>9.398951189995959</v>
      </c>
      <c r="AA46" s="75">
        <f>100*(SUM(Taulukko!AJ55:AJ57)-SUM(Taulukko!AJ43:AJ45))/SUM(Taulukko!AJ43:AJ45)</f>
        <v>6.354748603351972</v>
      </c>
      <c r="AB46" s="75">
        <f>100*(SUM(Taulukko!AK55:AK57)-SUM(Taulukko!AK43:AK45))/SUM(Taulukko!AK43:AK45)</f>
        <v>6.769230769230778</v>
      </c>
      <c r="AC46" s="75">
        <f>100*(SUM(Taulukko!AL55:AL57)-SUM(Taulukko!AL43:AL45))/SUM(Taulukko!AL43:AL45)</f>
        <v>6.80507497116491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4.996299037749815</v>
      </c>
      <c r="E47" s="75">
        <f>100*(SUM(Taulukko!F56:F58)-SUM(Taulukko!F44:F46))/SUM(Taulukko!F44:F46)</f>
        <v>4.705003734129935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3.1613372093023218</v>
      </c>
      <c r="H47" s="75">
        <f>100*(SUM(Taulukko!J56:J58)-SUM(Taulukko!J44:J46))/SUM(Taulukko!J44:J46)</f>
        <v>3.5068290882244373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10.8784893267652</v>
      </c>
      <c r="K47" s="75">
        <f>100*(SUM(Taulukko!N56:N58)-SUM(Taulukko!N44:N46))/SUM(Taulukko!N44:N46)</f>
        <v>8.377605230894973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7.067271352985612</v>
      </c>
      <c r="N47" s="75">
        <f>100*(SUM(Taulukko!R56:R58)-SUM(Taulukko!R44:R46))/SUM(Taulukko!R44:R46)</f>
        <v>7.183364839319471</v>
      </c>
      <c r="O47" s="75">
        <f>100*(SUM(Taulukko!T56:T58)-SUM(Taulukko!T44:T46))/SUM(Taulukko!T44:T46)</f>
        <v>7.938257993384771</v>
      </c>
      <c r="P47" s="75">
        <f>100*(SUM(Taulukko!U56:U58)-SUM(Taulukko!U44:U46))/SUM(Taulukko!U44:U46)</f>
        <v>7.4002324680356315</v>
      </c>
      <c r="Q47" s="75">
        <f>100*(SUM(Taulukko!V56:V58)-SUM(Taulukko!V44:V46))/SUM(Taulukko!V44:V46)</f>
        <v>5.817068503635663</v>
      </c>
      <c r="R47" s="75">
        <f>100*(SUM(Taulukko!X56:X58)-SUM(Taulukko!X44:X46))/SUM(Taulukko!X44:X46)</f>
        <v>3.5874439461883183</v>
      </c>
      <c r="S47" s="75">
        <f>100*(SUM(Taulukko!Y56:Y58)-SUM(Taulukko!Y44:Y46))/SUM(Taulukko!Y44:Y46)</f>
        <v>3.4532374100719507</v>
      </c>
      <c r="T47" s="75">
        <f>100*(SUM(Taulukko!Z56:Z58)-SUM(Taulukko!Z44:Z46))/SUM(Taulukko!Z44:Z46)</f>
        <v>2.691065662002153</v>
      </c>
      <c r="U47" s="75">
        <f>100*(SUM(Taulukko!AB56:AB58)-SUM(Taulukko!AB44:AB46))/SUM(Taulukko!AB44:AB46)</f>
        <v>7.519884309472145</v>
      </c>
      <c r="V47" s="75">
        <f>100*(SUM(Taulukko!AC56:AC58)-SUM(Taulukko!AC44:AC46))/SUM(Taulukko!AC44:AC46)</f>
        <v>7.3720397249809055</v>
      </c>
      <c r="W47" s="75">
        <f>100*(SUM(Taulukko!AD56:AD58)-SUM(Taulukko!AD44:AD46))/SUM(Taulukko!AD44:AD46)</f>
        <v>6.707550785741664</v>
      </c>
      <c r="X47" s="75">
        <f>100*(SUM(Taulukko!AF56:AF58)-SUM(Taulukko!AF44:AF46))/SUM(Taulukko!AF44:AF46)</f>
        <v>9.748999636231382</v>
      </c>
      <c r="Y47" s="75">
        <f>100*(SUM(Taulukko!AG56:AG58)-SUM(Taulukko!AG44:AG46))/SUM(Taulukko!AG44:AG46)</f>
        <v>9.64000000000001</v>
      </c>
      <c r="Z47" s="75">
        <f>100*(SUM(Taulukko!AH56:AH58)-SUM(Taulukko!AH44:AH46))/SUM(Taulukko!AH44:AH46)</f>
        <v>9.319999999999983</v>
      </c>
      <c r="AA47" s="75">
        <f>100*(SUM(Taulukko!AJ56:AJ58)-SUM(Taulukko!AJ44:AJ46))/SUM(Taulukko!AJ44:AJ46)</f>
        <v>6.424581005586605</v>
      </c>
      <c r="AB47" s="75">
        <f>100*(SUM(Taulukko!AK56:AK58)-SUM(Taulukko!AK44:AK46))/SUM(Taulukko!AK44:AK46)</f>
        <v>6.364329268292701</v>
      </c>
      <c r="AC47" s="75">
        <f>100*(SUM(Taulukko!AL56:AL58)-SUM(Taulukko!AL44:AL46))/SUM(Taulukko!AL44:AL46)</f>
        <v>6.521739130434747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4.887908857037837</v>
      </c>
      <c r="E48" s="75">
        <f>100*(SUM(Taulukko!F57:F59)-SUM(Taulukko!F45:F47))/SUM(Taulukko!F45:F47)</f>
        <v>4.682274247491647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3.5507246376811428</v>
      </c>
      <c r="H48" s="75">
        <f>100*(SUM(Taulukko!J57:J59)-SUM(Taulukko!J45:J47))/SUM(Taulukko!J45:J47)</f>
        <v>3.870254330998894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9.449760765550236</v>
      </c>
      <c r="K48" s="75">
        <f>100*(SUM(Taulukko!N57:N59)-SUM(Taulukko!N45:N47))/SUM(Taulukko!N45:N47)</f>
        <v>8.3367057871307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7.212622088655142</v>
      </c>
      <c r="N48" s="75">
        <f>100*(SUM(Taulukko!R57:R59)-SUM(Taulukko!R45:R47))/SUM(Taulukko!R45:R47)</f>
        <v>7.183151560737128</v>
      </c>
      <c r="O48" s="75">
        <f>100*(SUM(Taulukko!T57:T59)-SUM(Taulukko!T45:T47))/SUM(Taulukko!T45:T47)</f>
        <v>5.0039714058776665</v>
      </c>
      <c r="P48" s="75">
        <f>100*(SUM(Taulukko!U57:U59)-SUM(Taulukko!U45:U47))/SUM(Taulukko!U45:U47)</f>
        <v>4.929844520288184</v>
      </c>
      <c r="Q48" s="75">
        <f>100*(SUM(Taulukko!V57:V59)-SUM(Taulukko!V45:V47))/SUM(Taulukko!V45:V47)</f>
        <v>5.431067223699206</v>
      </c>
      <c r="R48" s="75">
        <f>100*(SUM(Taulukko!X57:X59)-SUM(Taulukko!X45:X47))/SUM(Taulukko!X45:X47)</f>
        <v>3.2907991940899968</v>
      </c>
      <c r="S48" s="75">
        <f>100*(SUM(Taulukko!Y57:Y59)-SUM(Taulukko!Y45:Y47))/SUM(Taulukko!Y45:Y47)</f>
        <v>3.2904148783977067</v>
      </c>
      <c r="T48" s="75">
        <f>100*(SUM(Taulukko!Z57:Z59)-SUM(Taulukko!Z45:Z47))/SUM(Taulukko!Z45:Z47)</f>
        <v>2.9011461318051657</v>
      </c>
      <c r="U48" s="75">
        <f>100*(SUM(Taulukko!AB57:AB59)-SUM(Taulukko!AB45:AB47))/SUM(Taulukko!AB45:AB47)</f>
        <v>7.517347725520432</v>
      </c>
      <c r="V48" s="75">
        <f>100*(SUM(Taulukko!AC57:AC59)-SUM(Taulukko!AC45:AC47))/SUM(Taulukko!AC45:AC47)</f>
        <v>7.346783403121436</v>
      </c>
      <c r="W48" s="75">
        <f>100*(SUM(Taulukko!AD57:AD59)-SUM(Taulukko!AD45:AD47))/SUM(Taulukko!AD45:AD47)</f>
        <v>6.409767264402881</v>
      </c>
      <c r="X48" s="75">
        <f>100*(SUM(Taulukko!AF57:AF59)-SUM(Taulukko!AF45:AF47))/SUM(Taulukko!AF45:AF47)</f>
        <v>9.769230769230782</v>
      </c>
      <c r="Y48" s="75">
        <f>100*(SUM(Taulukko!AG57:AG59)-SUM(Taulukko!AG45:AG47))/SUM(Taulukko!AG45:AG47)</f>
        <v>9.750297265160508</v>
      </c>
      <c r="Z48" s="75">
        <f>100*(SUM(Taulukko!AH57:AH59)-SUM(Taulukko!AH45:AH47))/SUM(Taulukko!AH45:AH47)</f>
        <v>9.361364537881778</v>
      </c>
      <c r="AA48" s="75">
        <f>100*(SUM(Taulukko!AJ57:AJ59)-SUM(Taulukko!AJ45:AJ47))/SUM(Taulukko!AJ45:AJ47)</f>
        <v>6.041512231282435</v>
      </c>
      <c r="AB48" s="75">
        <f>100*(SUM(Taulukko!AK57:AK59)-SUM(Taulukko!AK45:AK47))/SUM(Taulukko!AK45:AK47)</f>
        <v>6.3612268080272445</v>
      </c>
      <c r="AC48" s="75">
        <f>100*(SUM(Taulukko!AL57:AL59)-SUM(Taulukko!AL45:AL47))/SUM(Taulukko!AL45:AL47)</f>
        <v>6.2050699962164115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4.696745562130195</v>
      </c>
      <c r="E49" s="75">
        <f>100*(SUM(Taulukko!F58:F60)-SUM(Taulukko!F46:F48))/SUM(Taulukko!F46:F48)</f>
        <v>4.693274205469323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4.226387357589143</v>
      </c>
      <c r="H49" s="75">
        <f>100*(SUM(Taulukko!J58:J60)-SUM(Taulukko!J46:J48))/SUM(Taulukko!J46:J48)</f>
        <v>4.151359294636279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8.523409363745492</v>
      </c>
      <c r="K49" s="75">
        <f>100*(SUM(Taulukko!N58:N60)-SUM(Taulukko!N46:N48))/SUM(Taulukko!N46:N48)</f>
        <v>8.320000000000004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7.070707070707084</v>
      </c>
      <c r="N49" s="75">
        <f>100*(SUM(Taulukko!R58:R60)-SUM(Taulukko!R46:R48))/SUM(Taulukko!R46:R48)</f>
        <v>7.185628742514966</v>
      </c>
      <c r="O49" s="75">
        <f>100*(SUM(Taulukko!T58:T60)-SUM(Taulukko!T46:T48))/SUM(Taulukko!T46:T48)</f>
        <v>5.397610218376606</v>
      </c>
      <c r="P49" s="75">
        <f>100*(SUM(Taulukko!U58:U60)-SUM(Taulukko!U46:U48))/SUM(Taulukko!U46:U48)</f>
        <v>5.318747642399082</v>
      </c>
      <c r="Q49" s="75">
        <f>100*(SUM(Taulukko!V58:V60)-SUM(Taulukko!V46:V48))/SUM(Taulukko!V46:V48)</f>
        <v>4.935945742275819</v>
      </c>
      <c r="R49" s="75">
        <f>100*(SUM(Taulukko!X58:X60)-SUM(Taulukko!X46:X48))/SUM(Taulukko!X46:X48)</f>
        <v>2.972872538089951</v>
      </c>
      <c r="S49" s="75">
        <f>100*(SUM(Taulukko!Y58:Y60)-SUM(Taulukko!Y46:Y48))/SUM(Taulukko!Y46:Y48)</f>
        <v>3.0703320242770524</v>
      </c>
      <c r="T49" s="75">
        <f>100*(SUM(Taulukko!Z58:Z60)-SUM(Taulukko!Z46:Z48))/SUM(Taulukko!Z46:Z48)</f>
        <v>3.072525902107904</v>
      </c>
      <c r="U49" s="75">
        <f>100*(SUM(Taulukko!AB58:AB60)-SUM(Taulukko!AB46:AB48))/SUM(Taulukko!AB46:AB48)</f>
        <v>6.302353410450743</v>
      </c>
      <c r="V49" s="75">
        <f>100*(SUM(Taulukko!AC58:AC60)-SUM(Taulukko!AC46:AC48))/SUM(Taulukko!AC46:AC48)</f>
        <v>6.197718631178711</v>
      </c>
      <c r="W49" s="75">
        <f>100*(SUM(Taulukko!AD58:AD60)-SUM(Taulukko!AD46:AD48))/SUM(Taulukko!AD46:AD48)</f>
        <v>6.223908918406085</v>
      </c>
      <c r="X49" s="75">
        <f>100*(SUM(Taulukko!AF58:AF60)-SUM(Taulukko!AF46:AF48))/SUM(Taulukko!AF46:AF48)</f>
        <v>9.37870993272655</v>
      </c>
      <c r="Y49" s="75">
        <f>100*(SUM(Taulukko!AG58:AG60)-SUM(Taulukko!AG46:AG48))/SUM(Taulukko!AG46:AG48)</f>
        <v>9.484454939000392</v>
      </c>
      <c r="Z49" s="75">
        <f>100*(SUM(Taulukko!AH58:AH60)-SUM(Taulukko!AH46:AH48))/SUM(Taulukko!AH46:AH48)</f>
        <v>9.405745769382134</v>
      </c>
      <c r="AA49" s="75">
        <f>100*(SUM(Taulukko!AJ58:AJ60)-SUM(Taulukko!AJ46:AJ48))/SUM(Taulukko!AJ46:AJ48)</f>
        <v>5.6853582554517</v>
      </c>
      <c r="AB49" s="75">
        <f>100*(SUM(Taulukko!AK58:AK60)-SUM(Taulukko!AK46:AK48))/SUM(Taulukko!AK46:AK48)</f>
        <v>5.975197294250273</v>
      </c>
      <c r="AC49" s="75">
        <f>100*(SUM(Taulukko!AL58:AL60)-SUM(Taulukko!AL46:AL48))/SUM(Taulukko!AL46:AL48)</f>
        <v>5.933158092377045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4.740904079382571</v>
      </c>
      <c r="E50" s="75">
        <f>100*(SUM(Taulukko!F59:F61)-SUM(Taulukko!F47:F49))/SUM(Taulukko!F47:F49)</f>
        <v>4.779411764705882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4.064445258147186</v>
      </c>
      <c r="H50" s="75">
        <f>100*(SUM(Taulukko!J59:J61)-SUM(Taulukko!J47:J49))/SUM(Taulukko!J47:J49)</f>
        <v>4.3541895353091755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8.511480601741884</v>
      </c>
      <c r="K50" s="75">
        <f>100*(SUM(Taulukko!N59:N61)-SUM(Taulukko!N47:N49))/SUM(Taulukko!N47:N49)</f>
        <v>8.33992094861661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7.2307118896757485</v>
      </c>
      <c r="N50" s="75">
        <f>100*(SUM(Taulukko!R59:R61)-SUM(Taulukko!R47:R49))/SUM(Taulukko!R47:R49)</f>
        <v>7.110945644080403</v>
      </c>
      <c r="O50" s="75">
        <f>100*(SUM(Taulukko!T59:T61)-SUM(Taulukko!T47:T49))/SUM(Taulukko!T47:T49)</f>
        <v>4.565837749694247</v>
      </c>
      <c r="P50" s="75">
        <f>100*(SUM(Taulukko!U59:U61)-SUM(Taulukko!U47:U49))/SUM(Taulukko!U47:U49)</f>
        <v>4.67814371257485</v>
      </c>
      <c r="Q50" s="75">
        <f>100*(SUM(Taulukko!V59:V61)-SUM(Taulukko!V47:V49))/SUM(Taulukko!V47:V49)</f>
        <v>4.5250560957367325</v>
      </c>
      <c r="R50" s="75">
        <f>100*(SUM(Taulukko!X59:X61)-SUM(Taulukko!X47:X49))/SUM(Taulukko!X47:X49)</f>
        <v>2.9411764705882395</v>
      </c>
      <c r="S50" s="75">
        <f>100*(SUM(Taulukko!Y59:Y61)-SUM(Taulukko!Y47:Y49))/SUM(Taulukko!Y47:Y49)</f>
        <v>3.025987896048416</v>
      </c>
      <c r="T50" s="75">
        <f>100*(SUM(Taulukko!Z59:Z61)-SUM(Taulukko!Z47:Z49))/SUM(Taulukko!Z47:Z49)</f>
        <v>3.132787468850149</v>
      </c>
      <c r="U50" s="75">
        <f>100*(SUM(Taulukko!AB59:AB61)-SUM(Taulukko!AB47:AB49))/SUM(Taulukko!AB47:AB49)</f>
        <v>6.713232440822667</v>
      </c>
      <c r="V50" s="75">
        <f>100*(SUM(Taulukko!AC59:AC61)-SUM(Taulukko!AC47:AC49))/SUM(Taulukko!AC47:AC49)</f>
        <v>6.744979158772267</v>
      </c>
      <c r="W50" s="75">
        <f>100*(SUM(Taulukko!AD59:AD61)-SUM(Taulukko!AD47:AD49))/SUM(Taulukko!AD47:AD49)</f>
        <v>6.103993971363996</v>
      </c>
      <c r="X50" s="75">
        <f>100*(SUM(Taulukko!AF59:AF61)-SUM(Taulukko!AF47:AF49))/SUM(Taulukko!AF47:AF49)</f>
        <v>9.30807248764415</v>
      </c>
      <c r="Y50" s="75">
        <f>100*(SUM(Taulukko!AG59:AG61)-SUM(Taulukko!AG47:AG49))/SUM(Taulukko!AG47:AG49)</f>
        <v>9.332292073408816</v>
      </c>
      <c r="Z50" s="75">
        <f>100*(SUM(Taulukko!AH59:AH61)-SUM(Taulukko!AH47:AH49))/SUM(Taulukko!AH47:AH49)</f>
        <v>9.328649492583908</v>
      </c>
      <c r="AA50" s="75">
        <f>100*(SUM(Taulukko!AJ59:AJ61)-SUM(Taulukko!AJ47:AJ49))/SUM(Taulukko!AJ47:AJ49)</f>
        <v>5.5751864939143925</v>
      </c>
      <c r="AB50" s="75">
        <f>100*(SUM(Taulukko!AK59:AK61)-SUM(Taulukko!AK47:AK49))/SUM(Taulukko!AK47:AK49)</f>
        <v>5.555555555555569</v>
      </c>
      <c r="AC50" s="75">
        <f>100*(SUM(Taulukko!AL59:AL61)-SUM(Taulukko!AL47:AL49))/SUM(Taulukko!AL47:AL49)</f>
        <v>5.706825811264436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4.806991988346682</v>
      </c>
      <c r="E51" s="75">
        <f>100*(SUM(Taulukko!F60:F62)-SUM(Taulukko!F48:F50))/SUM(Taulukko!F48:F50)</f>
        <v>4.94143484626645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2.642857142857135</v>
      </c>
      <c r="H51" s="75">
        <f>100*(SUM(Taulukko!J60:J62)-SUM(Taulukko!J48:J50))/SUM(Taulukko!J48:J50)</f>
        <v>4.482507288629742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6.9032009255688305</v>
      </c>
      <c r="K51" s="75">
        <f>100*(SUM(Taulukko!N60:N62)-SUM(Taulukko!N48:N50))/SUM(Taulukko!N48:N50)</f>
        <v>8.4831899921814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6.883789785344176</v>
      </c>
      <c r="N51" s="75">
        <f>100*(SUM(Taulukko!R60:R62)-SUM(Taulukko!R48:R50))/SUM(Taulukko!R48:R50)</f>
        <v>6.997408367271372</v>
      </c>
      <c r="O51" s="75">
        <f>100*(SUM(Taulukko!T60:T62)-SUM(Taulukko!T48:T50))/SUM(Taulukko!T48:T50)</f>
        <v>3.627760252365926</v>
      </c>
      <c r="P51" s="75">
        <f>100*(SUM(Taulukko!U60:U62)-SUM(Taulukko!U48:U50))/SUM(Taulukko!U48:U50)</f>
        <v>3.9614957423176556</v>
      </c>
      <c r="Q51" s="75">
        <f>100*(SUM(Taulukko!V60:V62)-SUM(Taulukko!V48:V50))/SUM(Taulukko!V48:V50)</f>
        <v>4.5014880952380825</v>
      </c>
      <c r="R51" s="75">
        <f>100*(SUM(Taulukko!X60:X62)-SUM(Taulukko!X48:X50))/SUM(Taulukko!X48:X50)</f>
        <v>3.3948339483395</v>
      </c>
      <c r="S51" s="75">
        <f>100*(SUM(Taulukko!Y60:Y62)-SUM(Taulukko!Y48:Y50))/SUM(Taulukko!Y48:Y50)</f>
        <v>3.552397868561279</v>
      </c>
      <c r="T51" s="75">
        <f>100*(SUM(Taulukko!Z60:Z62)-SUM(Taulukko!Z48:Z50))/SUM(Taulukko!Z48:Z50)</f>
        <v>3.121674352607312</v>
      </c>
      <c r="U51" s="75">
        <f>100*(SUM(Taulukko!AB60:AB62)-SUM(Taulukko!AB48:AB50))/SUM(Taulukko!AB48:AB50)</f>
        <v>6.140350877192965</v>
      </c>
      <c r="V51" s="75">
        <f>100*(SUM(Taulukko!AC60:AC62)-SUM(Taulukko!AC48:AC50))/SUM(Taulukko!AC48:AC50)</f>
        <v>6.40449438202248</v>
      </c>
      <c r="W51" s="75">
        <f>100*(SUM(Taulukko!AD60:AD62)-SUM(Taulukko!AD48:AD50))/SUM(Taulukko!AD48:AD50)</f>
        <v>6.014194994396678</v>
      </c>
      <c r="X51" s="75">
        <f>100*(SUM(Taulukko!AF60:AF62)-SUM(Taulukko!AF48:AF50))/SUM(Taulukko!AF48:AF50)</f>
        <v>9.257052046086615</v>
      </c>
      <c r="Y51" s="75">
        <f>100*(SUM(Taulukko!AG60:AG62)-SUM(Taulukko!AG48:AG50))/SUM(Taulukko!AG48:AG50)</f>
        <v>9.319412219644223</v>
      </c>
      <c r="Z51" s="75">
        <f>100*(SUM(Taulukko!AH60:AH62)-SUM(Taulukko!AH48:AH50))/SUM(Taulukko!AH48:AH50)</f>
        <v>9.175377468060391</v>
      </c>
      <c r="AA51" s="75">
        <f>100*(SUM(Taulukko!AJ60:AJ62)-SUM(Taulukko!AJ48:AJ50))/SUM(Taulukko!AJ48:AJ50)</f>
        <v>5.460750853242334</v>
      </c>
      <c r="AB51" s="75">
        <f>100*(SUM(Taulukko!AK60:AK62)-SUM(Taulukko!AK48:AK50))/SUM(Taulukko!AK48:AK50)</f>
        <v>4.972375690607735</v>
      </c>
      <c r="AC51" s="75">
        <f>100*(SUM(Taulukko!AL60:AL62)-SUM(Taulukko!AL48:AL50))/SUM(Taulukko!AL48:AL50)</f>
        <v>5.6750741839762435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4.999999999999996</v>
      </c>
      <c r="E52" s="77">
        <f>100*(SUM(Taulukko!F61:F63)-SUM(Taulukko!F49:F51))/SUM(Taulukko!F49:F51)</f>
        <v>5.142231947483577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4.255319148936153</v>
      </c>
      <c r="H52" s="77">
        <f>100*(SUM(Taulukko!J61:J63)-SUM(Taulukko!J49:J51))/SUM(Taulukko!J49:J51)</f>
        <v>4.538852578068265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9.77033865317245</v>
      </c>
      <c r="K52" s="77">
        <f>100*(SUM(Taulukko!N61:N63)-SUM(Taulukko!N49:N51))/SUM(Taulukko!N49:N51)</f>
        <v>8.875968992248053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6.29370629370628</v>
      </c>
      <c r="N52" s="77">
        <f>100*(SUM(Taulukko!R61:R63)-SUM(Taulukko!R49:R51))/SUM(Taulukko!R49:R51)</f>
        <v>6.8064753495217065</v>
      </c>
      <c r="O52" s="77">
        <f>100*(SUM(Taulukko!T61:T63)-SUM(Taulukko!T49:T51))/SUM(Taulukko!T49:T51)</f>
        <v>3.375527426160342</v>
      </c>
      <c r="P52" s="77">
        <f>100*(SUM(Taulukko!U61:U63)-SUM(Taulukko!U49:U51))/SUM(Taulukko!U49:U51)</f>
        <v>3.995560488346286</v>
      </c>
      <c r="Q52" s="77">
        <f>100*(SUM(Taulukko!V61:V63)-SUM(Taulukko!V49:V51))/SUM(Taulukko!V49:V51)</f>
        <v>4.859050445103866</v>
      </c>
      <c r="R52" s="77">
        <f>100*(SUM(Taulukko!X61:X63)-SUM(Taulukko!X49:X51))/SUM(Taulukko!X49:X51)</f>
        <v>3.134218289085524</v>
      </c>
      <c r="S52" s="77">
        <f>100*(SUM(Taulukko!Y61:Y63)-SUM(Taulukko!Y49:Y51))/SUM(Taulukko!Y49:Y51)</f>
        <v>3.25548478414718</v>
      </c>
      <c r="T52" s="77">
        <f>100*(SUM(Taulukko!Z61:Z63)-SUM(Taulukko!Z49:Z51))/SUM(Taulukko!Z49:Z51)</f>
        <v>3.0752916224814584</v>
      </c>
      <c r="U52" s="77">
        <f>100*(SUM(Taulukko!AB61:AB63)-SUM(Taulukko!AB49:AB51))/SUM(Taulukko!AB49:AB51)</f>
        <v>6.423741547708476</v>
      </c>
      <c r="V52" s="77">
        <f>100*(SUM(Taulukko!AC61:AC63)-SUM(Taulukko!AC49:AC51))/SUM(Taulukko!AC49:AC51)</f>
        <v>6.622023809523836</v>
      </c>
      <c r="W52" s="77">
        <f>100*(SUM(Taulukko!AD61:AD63)-SUM(Taulukko!AD49:AD51))/SUM(Taulukko!AD49:AD51)</f>
        <v>5.921539600296055</v>
      </c>
      <c r="X52" s="77">
        <f>100*(SUM(Taulukko!AF61:AF63)-SUM(Taulukko!AF49:AF51))/SUM(Taulukko!AF49:AF51)</f>
        <v>8.735177865612657</v>
      </c>
      <c r="Y52" s="77">
        <f>100*(SUM(Taulukko!AG61:AG63)-SUM(Taulukko!AG49:AG51))/SUM(Taulukko!AG49:AG51)</f>
        <v>8.800922367409699</v>
      </c>
      <c r="Z52" s="77">
        <f>100*(SUM(Taulukko!AH61:AH63)-SUM(Taulukko!AH49:AH51))/SUM(Taulukko!AH49:AH51)</f>
        <v>9.021113243761997</v>
      </c>
      <c r="AA52" s="77">
        <f>100*(SUM(Taulukko!AJ61:AJ63)-SUM(Taulukko!AJ49:AJ51))/SUM(Taulukko!AJ49:AJ51)</f>
        <v>6.581986143187054</v>
      </c>
      <c r="AB52" s="77">
        <f>100*(SUM(Taulukko!AK61:AK63)-SUM(Taulukko!AK49:AK51))/SUM(Taulukko!AK49:AK51)</f>
        <v>6.307977736549165</v>
      </c>
      <c r="AC52" s="77">
        <f>100*(SUM(Taulukko!AL61:AL63)-SUM(Taulukko!AL49:AL51))/SUM(Taulukko!AL49:AL51)</f>
        <v>5.760709010339744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5.41818181818181</v>
      </c>
      <c r="E53" s="75">
        <f>100*(SUM(Taulukko!F62:F64)-SUM(Taulukko!F50:F52))/SUM(Taulukko!F50:F52)</f>
        <v>5.343511450381654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4.504504504504505</v>
      </c>
      <c r="H53" s="75">
        <f>100*(SUM(Taulukko!J62:J64)-SUM(Taulukko!J50:J52))/SUM(Taulukko!J50:J52)</f>
        <v>4.560260586319227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10.430399379604513</v>
      </c>
      <c r="K53" s="75">
        <f>100*(SUM(Taulukko!N62:N64)-SUM(Taulukko!N50:N52))/SUM(Taulukko!N50:N52)</f>
        <v>9.55315870570106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6.030701754385964</v>
      </c>
      <c r="N53" s="75">
        <f>100*(SUM(Taulukko!R62:R64)-SUM(Taulukko!R50:R52))/SUM(Taulukko!R50:R52)</f>
        <v>6.5400073072707245</v>
      </c>
      <c r="O53" s="75">
        <f>100*(SUM(Taulukko!T62:T64)-SUM(Taulukko!T50:T52))/SUM(Taulukko!T50:T52)</f>
        <v>4.448598130841113</v>
      </c>
      <c r="P53" s="75">
        <f>100*(SUM(Taulukko!U62:U64)-SUM(Taulukko!U50:U52))/SUM(Taulukko!U50:U52)</f>
        <v>4.981549815498155</v>
      </c>
      <c r="Q53" s="75">
        <f>100*(SUM(Taulukko!V62:V64)-SUM(Taulukko!V50:V52))/SUM(Taulukko!V50:V52)</f>
        <v>5.479452054794525</v>
      </c>
      <c r="R53" s="75">
        <f>100*(SUM(Taulukko!X62:X64)-SUM(Taulukko!X50:X52))/SUM(Taulukko!X50:X52)</f>
        <v>3.0080704328686676</v>
      </c>
      <c r="S53" s="75">
        <f>100*(SUM(Taulukko!Y62:Y64)-SUM(Taulukko!Y50:Y52))/SUM(Taulukko!Y50:Y52)</f>
        <v>3.1349066572737003</v>
      </c>
      <c r="T53" s="75">
        <f>100*(SUM(Taulukko!Z62:Z64)-SUM(Taulukko!Z50:Z52))/SUM(Taulukko!Z50:Z52)</f>
        <v>3.137116672541429</v>
      </c>
      <c r="U53" s="75">
        <f>100*(SUM(Taulukko!AB62:AB64)-SUM(Taulukko!AB50:AB52))/SUM(Taulukko!AB50:AB52)</f>
        <v>5.522163786626592</v>
      </c>
      <c r="V53" s="75">
        <f>100*(SUM(Taulukko!AC62:AC64)-SUM(Taulukko!AC50:AC52))/SUM(Taulukko!AC50:AC52)</f>
        <v>5.793912724605798</v>
      </c>
      <c r="W53" s="75">
        <f>100*(SUM(Taulukko!AD62:AD64)-SUM(Taulukko!AD50:AD52))/SUM(Taulukko!AD50:AD52)</f>
        <v>5.871559633027523</v>
      </c>
      <c r="X53" s="75">
        <f>100*(SUM(Taulukko!AF62:AF64)-SUM(Taulukko!AF50:AF52))/SUM(Taulukko!AF50:AF52)</f>
        <v>8.538973756365063</v>
      </c>
      <c r="Y53" s="75">
        <f>100*(SUM(Taulukko!AG62:AG64)-SUM(Taulukko!AG50:AG52))/SUM(Taulukko!AG50:AG52)</f>
        <v>8.717167872097464</v>
      </c>
      <c r="Z53" s="75">
        <f>100*(SUM(Taulukko!AH62:AH64)-SUM(Taulukko!AH50:AH52))/SUM(Taulukko!AH50:AH52)</f>
        <v>8.904109589041111</v>
      </c>
      <c r="AA53" s="75">
        <f>100*(SUM(Taulukko!AJ62:AJ64)-SUM(Taulukko!AJ50:AJ52))/SUM(Taulukko!AJ50:AJ52)</f>
        <v>6.899195093905711</v>
      </c>
      <c r="AB53" s="75">
        <f>100*(SUM(Taulukko!AK62:AK64)-SUM(Taulukko!AK50:AK52))/SUM(Taulukko!AK50:AK52)</f>
        <v>5.810510732790543</v>
      </c>
      <c r="AC53" s="75">
        <f>100*(SUM(Taulukko!AL62:AL64)-SUM(Taulukko!AL50:AL52))/SUM(Taulukko!AL50:AL52)</f>
        <v>5.994851048179482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6.188569348380051</v>
      </c>
      <c r="E54" s="75">
        <f>100*(SUM(Taulukko!F63:F65)-SUM(Taulukko!F51:F53))/SUM(Taulukko!F51:F53)</f>
        <v>5.50724637681159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5.58598028477547</v>
      </c>
      <c r="H54" s="75">
        <f>100*(SUM(Taulukko!J63:J65)-SUM(Taulukko!J51:J53))/SUM(Taulukko!J51:J53)</f>
        <v>4.620938628158829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11.861100273117477</v>
      </c>
      <c r="K54" s="75">
        <f>100*(SUM(Taulukko!N63:N65)-SUM(Taulukko!N51:N53))/SUM(Taulukko!N51:N53)</f>
        <v>10.59500959692899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6.395348837209311</v>
      </c>
      <c r="N54" s="75">
        <f>100*(SUM(Taulukko!R63:R65)-SUM(Taulukko!R51:R53))/SUM(Taulukko!R51:R53)</f>
        <v>6.315789473684203</v>
      </c>
      <c r="O54" s="75">
        <f>100*(SUM(Taulukko!T63:T65)-SUM(Taulukko!T51:T53))/SUM(Taulukko!T51:T53)</f>
        <v>11.123348017621149</v>
      </c>
      <c r="P54" s="75">
        <f>100*(SUM(Taulukko!U63:U65)-SUM(Taulukko!U51:U53))/SUM(Taulukko!U51:U53)</f>
        <v>10.776662950575993</v>
      </c>
      <c r="Q54" s="75">
        <f>100*(SUM(Taulukko!V63:V65)-SUM(Taulukko!V51:V53))/SUM(Taulukko!V51:V53)</f>
        <v>6.24768946395563</v>
      </c>
      <c r="R54" s="75">
        <f>100*(SUM(Taulukko!X63:X65)-SUM(Taulukko!X51:X53))/SUM(Taulukko!X51:X53)</f>
        <v>3.5068290882244373</v>
      </c>
      <c r="S54" s="75">
        <f>100*(SUM(Taulukko!Y63:Y65)-SUM(Taulukko!Y51:Y53))/SUM(Taulukko!Y51:Y53)</f>
        <v>3.6191145467322396</v>
      </c>
      <c r="T54" s="75">
        <f>100*(SUM(Taulukko!Z63:Z65)-SUM(Taulukko!Z51:Z53))/SUM(Taulukko!Z51:Z53)</f>
        <v>3.3415406260992113</v>
      </c>
      <c r="U54" s="75">
        <f>100*(SUM(Taulukko!AB63:AB65)-SUM(Taulukko!AB51:AB53))/SUM(Taulukko!AB51:AB53)</f>
        <v>6.669251647925571</v>
      </c>
      <c r="V54" s="75">
        <f>100*(SUM(Taulukko!AC63:AC65)-SUM(Taulukko!AC51:AC53))/SUM(Taulukko!AC51:AC53)</f>
        <v>6.737072104879824</v>
      </c>
      <c r="W54" s="75">
        <f>100*(SUM(Taulukko!AD63:AD65)-SUM(Taulukko!AD51:AD53))/SUM(Taulukko!AD51:AD53)</f>
        <v>6.013119533527718</v>
      </c>
      <c r="X54" s="75">
        <f>100*(SUM(Taulukko!AF63:AF65)-SUM(Taulukko!AF51:AF53))/SUM(Taulukko!AF51:AF53)</f>
        <v>8.598726114649656</v>
      </c>
      <c r="Y54" s="75">
        <f>100*(SUM(Taulukko!AG63:AG65)-SUM(Taulukko!AG51:AG53))/SUM(Taulukko!AG51:AG53)</f>
        <v>8.67597133157299</v>
      </c>
      <c r="Z54" s="75">
        <f>100*(SUM(Taulukko!AH63:AH65)-SUM(Taulukko!AH51:AH53))/SUM(Taulukko!AH51:AH53)</f>
        <v>8.943396226415112</v>
      </c>
      <c r="AA54" s="75">
        <f>100*(SUM(Taulukko!AJ63:AJ65)-SUM(Taulukko!AJ51:AJ53))/SUM(Taulukko!AJ51:AJ53)</f>
        <v>7.471931862175769</v>
      </c>
      <c r="AB54" s="75">
        <f>100*(SUM(Taulukko!AK63:AK65)-SUM(Taulukko!AK51:AK53))/SUM(Taulukko!AK51:AK53)</f>
        <v>6.360946745562147</v>
      </c>
      <c r="AC54" s="75">
        <f>100*(SUM(Taulukko!AL63:AL65)-SUM(Taulukko!AL51:AL53))/SUM(Taulukko!AL51:AL53)</f>
        <v>6.263736263736272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5.619596541786731</v>
      </c>
      <c r="E55" s="75">
        <f>100*(SUM(Taulukko!F64:F66)-SUM(Taulukko!F52:F54))/SUM(Taulukko!F52:F54)</f>
        <v>5.671965317919071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4.586493318887702</v>
      </c>
      <c r="H55" s="75">
        <f>100*(SUM(Taulukko!J64:J66)-SUM(Taulukko!J52:J54))/SUM(Taulukko!J52:J54)</f>
        <v>4.82882882882882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11.426380368098162</v>
      </c>
      <c r="K55" s="75">
        <f>100*(SUM(Taulukko!N64:N66)-SUM(Taulukko!N52:N54))/SUM(Taulukko!N52:N54)</f>
        <v>11.76245210727971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6.412103746397698</v>
      </c>
      <c r="N55" s="75">
        <f>100*(SUM(Taulukko!R64:R66)-SUM(Taulukko!R52:R54))/SUM(Taulukko!R52:R54)</f>
        <v>6.23873061666066</v>
      </c>
      <c r="O55" s="75">
        <f>100*(SUM(Taulukko!T64:T66)-SUM(Taulukko!T52:T54))/SUM(Taulukko!T52:T54)</f>
        <v>10.696517412935309</v>
      </c>
      <c r="P55" s="75">
        <f>100*(SUM(Taulukko!U64:U66)-SUM(Taulukko!U52:U54))/SUM(Taulukko!U52:U54)</f>
        <v>9.901710957408055</v>
      </c>
      <c r="Q55" s="75">
        <f>100*(SUM(Taulukko!V64:V66)-SUM(Taulukko!V52:V54))/SUM(Taulukko!V52:V54)</f>
        <v>6.932153392330388</v>
      </c>
      <c r="R55" s="75">
        <f>100*(SUM(Taulukko!X64:X66)-SUM(Taulukko!X52:X54))/SUM(Taulukko!X52:X54)</f>
        <v>3.6740632957439154</v>
      </c>
      <c r="S55" s="75">
        <f>100*(SUM(Taulukko!Y64:Y66)-SUM(Taulukko!Y52:Y54))/SUM(Taulukko!Y52:Y54)</f>
        <v>3.820539782684905</v>
      </c>
      <c r="T55" s="75">
        <f>100*(SUM(Taulukko!Z64:Z66)-SUM(Taulukko!Z52:Z54))/SUM(Taulukko!Z52:Z54)</f>
        <v>3.7245256500351447</v>
      </c>
      <c r="U55" s="75">
        <f>100*(SUM(Taulukko!AB64:AB66)-SUM(Taulukko!AB52:AB54))/SUM(Taulukko!AB52:AB54)</f>
        <v>7.158836689038004</v>
      </c>
      <c r="V55" s="75">
        <f>100*(SUM(Taulukko!AC64:AC66)-SUM(Taulukko!AC52:AC54))/SUM(Taulukko!AC52:AC54)</f>
        <v>7.215373459028273</v>
      </c>
      <c r="W55" s="75">
        <f>100*(SUM(Taulukko!AD64:AD66)-SUM(Taulukko!AD52:AD54))/SUM(Taulukko!AD52:AD54)</f>
        <v>6.342877854295035</v>
      </c>
      <c r="X55" s="75">
        <f>100*(SUM(Taulukko!AF64:AF66)-SUM(Taulukko!AF52:AF54))/SUM(Taulukko!AF52:AF54)</f>
        <v>8.814352574102974</v>
      </c>
      <c r="Y55" s="75">
        <f>100*(SUM(Taulukko!AG64:AG66)-SUM(Taulukko!AG52:AG54))/SUM(Taulukko!AG52:AG54)</f>
        <v>8.819133034379657</v>
      </c>
      <c r="Z55" s="75">
        <f>100*(SUM(Taulukko!AH64:AH66)-SUM(Taulukko!AH52:AH54))/SUM(Taulukko!AH52:AH54)</f>
        <v>9.179467965530161</v>
      </c>
      <c r="AA55" s="75">
        <f>100*(SUM(Taulukko!AJ64:AJ66)-SUM(Taulukko!AJ52:AJ54))/SUM(Taulukko!AJ52:AJ54)</f>
        <v>6.52663165791447</v>
      </c>
      <c r="AB55" s="75">
        <f>100*(SUM(Taulukko!AK64:AK66)-SUM(Taulukko!AK52:AK54))/SUM(Taulukko!AK52:AK54)</f>
        <v>5.650747356908473</v>
      </c>
      <c r="AC55" s="75">
        <f>100*(SUM(Taulukko!AL64:AL66)-SUM(Taulukko!AL52:AL54))/SUM(Taulukko!AL52:AL54)</f>
        <v>6.6399124407150625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5.971223021582742</v>
      </c>
      <c r="E56" s="75">
        <f>100*(SUM(Taulukko!F65:F67)-SUM(Taulukko!F53:F55))/SUM(Taulukko!F53:F55)</f>
        <v>5.8357348703169984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4.587813620071689</v>
      </c>
      <c r="H56" s="75">
        <f>100*(SUM(Taulukko!J65:J67)-SUM(Taulukko!J53:J55))/SUM(Taulukko!J53:J55)</f>
        <v>5.217704210147535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12.28604031951315</v>
      </c>
      <c r="K56" s="75">
        <f>100*(SUM(Taulukko!N65:N67)-SUM(Taulukko!N53:N55))/SUM(Taulukko!N53:N55)</f>
        <v>12.892119357306829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6.700107488355424</v>
      </c>
      <c r="N56" s="75">
        <f>100*(SUM(Taulukko!R65:R67)-SUM(Taulukko!R53:R55))/SUM(Taulukko!R53:R55)</f>
        <v>6.346360702760863</v>
      </c>
      <c r="O56" s="75">
        <f>100*(SUM(Taulukko!T65:T67)-SUM(Taulukko!T53:T55))/SUM(Taulukko!T53:T55)</f>
        <v>10.660608178958405</v>
      </c>
      <c r="P56" s="75">
        <f>100*(SUM(Taulukko!U65:U67)-SUM(Taulukko!U53:U55))/SUM(Taulukko!U53:U55)</f>
        <v>10.119695321001101</v>
      </c>
      <c r="Q56" s="75">
        <f>100*(SUM(Taulukko!V65:V67)-SUM(Taulukko!V53:V55))/SUM(Taulukko!V53:V55)</f>
        <v>7.3842762674503915</v>
      </c>
      <c r="R56" s="75">
        <f>100*(SUM(Taulukko!X65:X67)-SUM(Taulukko!X53:X55))/SUM(Taulukko!X53:X55)</f>
        <v>4.657039711191327</v>
      </c>
      <c r="S56" s="75">
        <f>100*(SUM(Taulukko!Y65:Y67)-SUM(Taulukko!Y53:Y55))/SUM(Taulukko!Y53:Y55)</f>
        <v>4.63320463320465</v>
      </c>
      <c r="T56" s="75">
        <f>100*(SUM(Taulukko!Z65:Z67)-SUM(Taulukko!Z53:Z55))/SUM(Taulukko!Z53:Z55)</f>
        <v>4.213483146067415</v>
      </c>
      <c r="U56" s="75">
        <f>100*(SUM(Taulukko!AB65:AB67)-SUM(Taulukko!AB53:AB55))/SUM(Taulukko!AB53:AB55)</f>
        <v>7.8774617067833566</v>
      </c>
      <c r="V56" s="75">
        <f>100*(SUM(Taulukko!AC65:AC67)-SUM(Taulukko!AC53:AC55))/SUM(Taulukko!AC53:AC55)</f>
        <v>7.758931793576326</v>
      </c>
      <c r="W56" s="75">
        <f>100*(SUM(Taulukko!AD65:AD67)-SUM(Taulukko!AD53:AD55))/SUM(Taulukko!AD53:AD55)</f>
        <v>6.859205776173285</v>
      </c>
      <c r="X56" s="75">
        <f>100*(SUM(Taulukko!AF65:AF67)-SUM(Taulukko!AF53:AF55))/SUM(Taulukko!AF53:AF55)</f>
        <v>9.757023538344741</v>
      </c>
      <c r="Y56" s="75">
        <f>100*(SUM(Taulukko!AG65:AG67)-SUM(Taulukko!AG53:AG55))/SUM(Taulukko!AG53:AG55)</f>
        <v>9.605361131794472</v>
      </c>
      <c r="Z56" s="75">
        <f>100*(SUM(Taulukko!AH65:AH67)-SUM(Taulukko!AH53:AH55))/SUM(Taulukko!AH53:AH55)</f>
        <v>9.616101379053301</v>
      </c>
      <c r="AA56" s="75">
        <f>100*(SUM(Taulukko!AJ65:AJ67)-SUM(Taulukko!AJ53:AJ55))/SUM(Taulukko!AJ53:AJ55)</f>
        <v>7.030391797876231</v>
      </c>
      <c r="AB56" s="75">
        <f>100*(SUM(Taulukko!AK65:AK67)-SUM(Taulukko!AK53:AK55))/SUM(Taulukko!AK53:AK55)</f>
        <v>6.780275562001446</v>
      </c>
      <c r="AC56" s="75">
        <f>100*(SUM(Taulukko!AL65:AL67)-SUM(Taulukko!AL53:AL55))/SUM(Taulukko!AL53:AL55)</f>
        <v>7.013081395348819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7.327586206896565</v>
      </c>
      <c r="E57" s="75">
        <f>100*(SUM(Taulukko!F66:F68)-SUM(Taulukko!F54:F56))/SUM(Taulukko!F54:F56)</f>
        <v>6.034482758620714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7.645149657410743</v>
      </c>
      <c r="H57" s="75">
        <f>100*(SUM(Taulukko!J66:J68)-SUM(Taulukko!J54:J56))/SUM(Taulukko!J54:J56)</f>
        <v>5.709156193895862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15.001913509376191</v>
      </c>
      <c r="K57" s="75">
        <f>100*(SUM(Taulukko!N66:N68)-SUM(Taulukko!N54:N56))/SUM(Taulukko!N54:N56)</f>
        <v>13.62075543685618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6.526390870185454</v>
      </c>
      <c r="N57" s="75">
        <f>100*(SUM(Taulukko!R66:R68)-SUM(Taulukko!R54:R56))/SUM(Taulukko!R54:R56)</f>
        <v>6.452762923351167</v>
      </c>
      <c r="O57" s="75">
        <f>100*(SUM(Taulukko!T66:T68)-SUM(Taulukko!T54:T56))/SUM(Taulukko!T54:T56)</f>
        <v>5.445060319530483</v>
      </c>
      <c r="P57" s="75">
        <f>100*(SUM(Taulukko!U66:U68)-SUM(Taulukko!U54:U56))/SUM(Taulukko!U54:U56)</f>
        <v>5.2876027152554315</v>
      </c>
      <c r="Q57" s="75">
        <f>100*(SUM(Taulukko!V66:V68)-SUM(Taulukko!V54:V56))/SUM(Taulukko!V54:V56)</f>
        <v>7.529239766081857</v>
      </c>
      <c r="R57" s="75">
        <f>100*(SUM(Taulukko!X66:X68)-SUM(Taulukko!X54:X56))/SUM(Taulukko!X54:X56)</f>
        <v>5.477092662762651</v>
      </c>
      <c r="S57" s="75">
        <f>100*(SUM(Taulukko!Y66:Y68)-SUM(Taulukko!Y54:Y56))/SUM(Taulukko!Y54:Y56)</f>
        <v>4.998240056318194</v>
      </c>
      <c r="T57" s="75">
        <f>100*(SUM(Taulukko!Z66:Z68)-SUM(Taulukko!Z54:Z56))/SUM(Taulukko!Z54:Z56)</f>
        <v>4.701754385964905</v>
      </c>
      <c r="U57" s="75">
        <f>100*(SUM(Taulukko!AB66:AB68)-SUM(Taulukko!AB54:AB56))/SUM(Taulukko!AB54:AB56)</f>
        <v>8.444902162718833</v>
      </c>
      <c r="V57" s="75">
        <f>100*(SUM(Taulukko!AC66:AC68)-SUM(Taulukko!AC54:AC56))/SUM(Taulukko!AC54:AC56)</f>
        <v>8.074981975486676</v>
      </c>
      <c r="W57" s="75">
        <f>100*(SUM(Taulukko!AD66:AD68)-SUM(Taulukko!AD54:AD56))/SUM(Taulukko!AD54:AD56)</f>
        <v>7.382066978754051</v>
      </c>
      <c r="X57" s="75">
        <f>100*(SUM(Taulukko!AF66:AF68)-SUM(Taulukko!AF54:AF56))/SUM(Taulukko!AF54:AF56)</f>
        <v>10.33262561924982</v>
      </c>
      <c r="Y57" s="75">
        <f>100*(SUM(Taulukko!AG66:AG68)-SUM(Taulukko!AG54:AG56))/SUM(Taulukko!AG54:AG56)</f>
        <v>10.107766629505756</v>
      </c>
      <c r="Z57" s="75">
        <f>100*(SUM(Taulukko!AH66:AH68)-SUM(Taulukko!AH54:AH56))/SUM(Taulukko!AH54:AH56)</f>
        <v>10.051928783382776</v>
      </c>
      <c r="AA57" s="75">
        <f>100*(SUM(Taulukko!AJ66:AJ68)-SUM(Taulukko!AJ54:AJ56))/SUM(Taulukko!AJ54:AJ56)</f>
        <v>7.713498622589545</v>
      </c>
      <c r="AB57" s="75">
        <f>100*(SUM(Taulukko!AK66:AK68)-SUM(Taulukko!AK54:AK56))/SUM(Taulukko!AK54:AK56)</f>
        <v>7.577955039883966</v>
      </c>
      <c r="AC57" s="75">
        <f>100*(SUM(Taulukko!AL66:AL68)-SUM(Taulukko!AL54:AL56))/SUM(Taulukko!AL54:AL56)</f>
        <v>7.344428364688882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6.619469026548669</v>
      </c>
      <c r="E58" s="75">
        <f>100*(SUM(Taulukko!F67:F69)-SUM(Taulukko!F55:F57))/SUM(Taulukko!F55:F57)</f>
        <v>6.265664160401024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6.278659611992949</v>
      </c>
      <c r="H58" s="75">
        <f>100*(SUM(Taulukko!J67:J69)-SUM(Taulukko!J55:J57))/SUM(Taulukko!J55:J57)</f>
        <v>6.265664160401024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11.659858893427417</v>
      </c>
      <c r="K58" s="75">
        <f>100*(SUM(Taulukko!N67:N69)-SUM(Taulukko!N55:N57))/SUM(Taulukko!N55:N57)</f>
        <v>13.862514242309153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6.635911994322232</v>
      </c>
      <c r="N58" s="75">
        <f>100*(SUM(Taulukko!R67:R69)-SUM(Taulukko!R55:R57))/SUM(Taulukko!R55:R57)</f>
        <v>6.453900709219854</v>
      </c>
      <c r="O58" s="75">
        <f>100*(SUM(Taulukko!T67:T69)-SUM(Taulukko!T55:T57))/SUM(Taulukko!T55:T57)</f>
        <v>7.175925925925942</v>
      </c>
      <c r="P58" s="75">
        <f>100*(SUM(Taulukko!U67:U69)-SUM(Taulukko!U55:U57))/SUM(Taulukko!U55:U57)</f>
        <v>7.340116279069764</v>
      </c>
      <c r="Q58" s="75">
        <f>100*(SUM(Taulukko!V67:V69)-SUM(Taulukko!V55:V57))/SUM(Taulukko!V55:V57)</f>
        <v>7.488186114140299</v>
      </c>
      <c r="R58" s="75">
        <f>100*(SUM(Taulukko!X67:X69)-SUM(Taulukko!X55:X57))/SUM(Taulukko!X55:X57)</f>
        <v>5.467041549515776</v>
      </c>
      <c r="S58" s="75">
        <f>100*(SUM(Taulukko!Y67:Y69)-SUM(Taulukko!Y55:Y57))/SUM(Taulukko!Y55:Y57)</f>
        <v>5.174825174825179</v>
      </c>
      <c r="T58" s="75">
        <f>100*(SUM(Taulukko!Z67:Z69)-SUM(Taulukko!Z55:Z57))/SUM(Taulukko!Z55:Z57)</f>
        <v>5.0437828371278375</v>
      </c>
      <c r="U58" s="75">
        <f>100*(SUM(Taulukko!AB67:AB69)-SUM(Taulukko!AB55:AB57))/SUM(Taulukko!AB55:AB57)</f>
        <v>7.241153342070781</v>
      </c>
      <c r="V58" s="75">
        <f>100*(SUM(Taulukko!AC67:AC69)-SUM(Taulukko!AC55:AC57))/SUM(Taulukko!AC55:AC57)</f>
        <v>6.993255236066734</v>
      </c>
      <c r="W58" s="75">
        <f>100*(SUM(Taulukko!AD67:AD69)-SUM(Taulukko!AD55:AD57))/SUM(Taulukko!AD55:AD57)</f>
        <v>7.838906868033065</v>
      </c>
      <c r="X58" s="75">
        <f>100*(SUM(Taulukko!AF67:AF69)-SUM(Taulukko!AF55:AF57))/SUM(Taulukko!AF55:AF57)</f>
        <v>10.24940211820979</v>
      </c>
      <c r="Y58" s="75">
        <f>100*(SUM(Taulukko!AG67:AG69)-SUM(Taulukko!AG55:AG57))/SUM(Taulukko!AG55:AG57)</f>
        <v>10.044150110375279</v>
      </c>
      <c r="Z58" s="75">
        <f>100*(SUM(Taulukko!AH67:AH69)-SUM(Taulukko!AH55:AH57))/SUM(Taulukko!AH55:AH57)</f>
        <v>10.250737463126848</v>
      </c>
      <c r="AA58" s="75">
        <f>100*(SUM(Taulukko!AJ67:AJ69)-SUM(Taulukko!AJ55:AJ57))/SUM(Taulukko!AJ55:AJ57)</f>
        <v>7.518056467498351</v>
      </c>
      <c r="AB58" s="75">
        <f>100*(SUM(Taulukko!AK67:AK69)-SUM(Taulukko!AK55:AK57))/SUM(Taulukko!AK55:AK57)</f>
        <v>7.63688760806916</v>
      </c>
      <c r="AC58" s="75">
        <f>100*(SUM(Taulukko!AL67:AL69)-SUM(Taulukko!AL55:AL57))/SUM(Taulukko!AL55:AL57)</f>
        <v>7.5593952483801505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6.6267183644695145</v>
      </c>
      <c r="E59" s="75">
        <f>100*(SUM(Taulukko!F68:F70)-SUM(Taulukko!F56:F58))/SUM(Taulukko!F56:F58)</f>
        <v>6.455064194008568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6.974286720676319</v>
      </c>
      <c r="H59" s="75">
        <f>100*(SUM(Taulukko!J68:J70)-SUM(Taulukko!J56:J58))/SUM(Taulukko!J56:J58)</f>
        <v>6.704707560627679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10.84783413550535</v>
      </c>
      <c r="K59" s="75">
        <f>100*(SUM(Taulukko!N68:N70)-SUM(Taulukko!N56:N58))/SUM(Taulukko!N56:N58)</f>
        <v>13.53695324283561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6.318390398870468</v>
      </c>
      <c r="N59" s="75">
        <f>100*(SUM(Taulukko!R68:R70)-SUM(Taulukko!R56:R58))/SUM(Taulukko!R56:R58)</f>
        <v>6.278659611992949</v>
      </c>
      <c r="O59" s="75">
        <f>100*(SUM(Taulukko!T68:T70)-SUM(Taulukko!T56:T58))/SUM(Taulukko!T56:T58)</f>
        <v>7.354443309499477</v>
      </c>
      <c r="P59" s="75">
        <f>100*(SUM(Taulukko!U68:U70)-SUM(Taulukko!U56:U58))/SUM(Taulukko!U56:U58)</f>
        <v>7.251082251082259</v>
      </c>
      <c r="Q59" s="75">
        <f>100*(SUM(Taulukko!V68:V70)-SUM(Taulukko!V56:V58))/SUM(Taulukko!V56:V58)</f>
        <v>7.486437613019889</v>
      </c>
      <c r="R59" s="75">
        <f>100*(SUM(Taulukko!X68:X70)-SUM(Taulukko!X56:X58))/SUM(Taulukko!X56:X58)</f>
        <v>4.94743351886209</v>
      </c>
      <c r="S59" s="75">
        <f>100*(SUM(Taulukko!Y68:Y70)-SUM(Taulukko!Y56:Y58))/SUM(Taulukko!Y56:Y58)</f>
        <v>4.833101529902634</v>
      </c>
      <c r="T59" s="75">
        <f>100*(SUM(Taulukko!Z68:Z70)-SUM(Taulukko!Z56:Z58))/SUM(Taulukko!Z56:Z58)</f>
        <v>5.2061495457722</v>
      </c>
      <c r="U59" s="75">
        <f>100*(SUM(Taulukko!AB68:AB70)-SUM(Taulukko!AB56:AB58))/SUM(Taulukko!AB56:AB58)</f>
        <v>7.901815736381978</v>
      </c>
      <c r="V59" s="75">
        <f>100*(SUM(Taulukko!AC68:AC70)-SUM(Taulukko!AC56:AC58))/SUM(Taulukko!AC56:AC58)</f>
        <v>7.61294912842404</v>
      </c>
      <c r="W59" s="75">
        <f>100*(SUM(Taulukko!AD68:AD70)-SUM(Taulukko!AD56:AD58))/SUM(Taulukko!AD56:AD58)</f>
        <v>8.189655172413797</v>
      </c>
      <c r="X59" s="75">
        <f>100*(SUM(Taulukko!AF68:AF70)-SUM(Taulukko!AF56:AF58))/SUM(Taulukko!AF56:AF58)</f>
        <v>9.943652635067929</v>
      </c>
      <c r="Y59" s="75">
        <f>100*(SUM(Taulukko!AG68:AG70)-SUM(Taulukko!AG56:AG58))/SUM(Taulukko!AG56:AG58)</f>
        <v>9.850419554906967</v>
      </c>
      <c r="Z59" s="75">
        <f>100*(SUM(Taulukko!AH68:AH70)-SUM(Taulukko!AH56:AH58))/SUM(Taulukko!AH56:AH58)</f>
        <v>10.208562019758542</v>
      </c>
      <c r="AA59" s="75">
        <f>100*(SUM(Taulukko!AJ68:AJ70)-SUM(Taulukko!AJ56:AJ58))/SUM(Taulukko!AJ56:AJ58)</f>
        <v>7.709973753280839</v>
      </c>
      <c r="AB59" s="75">
        <f>100*(SUM(Taulukko!AK68:AK70)-SUM(Taulukko!AK56:AK58))/SUM(Taulukko!AK56:AK58)</f>
        <v>7.703332139018272</v>
      </c>
      <c r="AC59" s="75">
        <f>100*(SUM(Taulukko!AL68:AL70)-SUM(Taulukko!AL56:AL58))/SUM(Taulukko!AL56:AL58)</f>
        <v>7.733619763694961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5.886475122634903</v>
      </c>
      <c r="E60" s="75">
        <f>100*(SUM(Taulukko!F69:F71)-SUM(Taulukko!F57:F59))/SUM(Taulukko!F57:F59)</f>
        <v>6.6027689030883785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5.563331000699803</v>
      </c>
      <c r="H60" s="75">
        <f>100*(SUM(Taulukko!J69:J71)-SUM(Taulukko!J57:J59))/SUM(Taulukko!J57:J59)</f>
        <v>6.99077359829666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9.21675774134789</v>
      </c>
      <c r="K60" s="75">
        <f>100*(SUM(Taulukko!N69:N71)-SUM(Taulukko!N57:N59))/SUM(Taulukko!N57:N59)</f>
        <v>12.962271199103492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5.816398037841634</v>
      </c>
      <c r="N60" s="75">
        <f>100*(SUM(Taulukko!R69:R71)-SUM(Taulukko!R57:R59))/SUM(Taulukko!R57:R59)</f>
        <v>6.035087719298241</v>
      </c>
      <c r="O60" s="75">
        <f>100*(SUM(Taulukko!T69:T71)-SUM(Taulukko!T57:T59))/SUM(Taulukko!T57:T59)</f>
        <v>8.282904689863836</v>
      </c>
      <c r="P60" s="75">
        <f>100*(SUM(Taulukko!U69:U71)-SUM(Taulukko!U57:U59))/SUM(Taulukko!U57:U59)</f>
        <v>8.239971087820749</v>
      </c>
      <c r="Q60" s="75">
        <f>100*(SUM(Taulukko!V69:V71)-SUM(Taulukko!V57:V59))/SUM(Taulukko!V57:V59)</f>
        <v>7.744956772334294</v>
      </c>
      <c r="R60" s="75">
        <f>100*(SUM(Taulukko!X69:X71)-SUM(Taulukko!X57:X59))/SUM(Taulukko!X57:X59)</f>
        <v>4.388816644993498</v>
      </c>
      <c r="S60" s="75">
        <f>100*(SUM(Taulukko!Y69:Y71)-SUM(Taulukko!Y57:Y59))/SUM(Taulukko!Y57:Y59)</f>
        <v>4.639889196675912</v>
      </c>
      <c r="T60" s="75">
        <f>100*(SUM(Taulukko!Z69:Z71)-SUM(Taulukko!Z57:Z59))/SUM(Taulukko!Z57:Z59)</f>
        <v>5.116602854159411</v>
      </c>
      <c r="U60" s="75">
        <f>100*(SUM(Taulukko!AB69:AB71)-SUM(Taulukko!AB57:AB59))/SUM(Taulukko!AB57:AB59)</f>
        <v>7.2785944783076415</v>
      </c>
      <c r="V60" s="75">
        <f>100*(SUM(Taulukko!AC69:AC71)-SUM(Taulukko!AC57:AC59))/SUM(Taulukko!AC57:AC59)</f>
        <v>7.163120567375903</v>
      </c>
      <c r="W60" s="75">
        <f>100*(SUM(Taulukko!AD69:AD71)-SUM(Taulukko!AD57:AD59))/SUM(Taulukko!AD57:AD59)</f>
        <v>8.390103979921111</v>
      </c>
      <c r="X60" s="75">
        <f>100*(SUM(Taulukko!AF69:AF71)-SUM(Taulukko!AF57:AF59))/SUM(Taulukko!AF57:AF59)</f>
        <v>9.495444989488423</v>
      </c>
      <c r="Y60" s="75">
        <f>100*(SUM(Taulukko!AG69:AG71)-SUM(Taulukko!AG57:AG59))/SUM(Taulukko!AG57:AG59)</f>
        <v>9.570241964608163</v>
      </c>
      <c r="Z60" s="75">
        <f>100*(SUM(Taulukko!AH69:AH71)-SUM(Taulukko!AH57:AH59))/SUM(Taulukko!AH57:AH59)</f>
        <v>10.047152702212546</v>
      </c>
      <c r="AA60" s="75">
        <f>100*(SUM(Taulukko!AJ69:AJ71)-SUM(Taulukko!AJ57:AJ59))/SUM(Taulukko!AJ57:AJ59)</f>
        <v>7.93428871024115</v>
      </c>
      <c r="AB60" s="75">
        <f>100*(SUM(Taulukko!AK69:AK71)-SUM(Taulukko!AK57:AK59))/SUM(Taulukko!AK57:AK59)</f>
        <v>7.903168387326468</v>
      </c>
      <c r="AC60" s="75">
        <f>100*(SUM(Taulukko!AL69:AL71)-SUM(Taulukko!AL57:AL59))/SUM(Taulukko!AL57:AL59)</f>
        <v>8.015675097969382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7.17061109148711</v>
      </c>
      <c r="E61" s="75">
        <f>100*(SUM(Taulukko!F70:F72)-SUM(Taulukko!F58:F60))/SUM(Taulukko!F58:F60)</f>
        <v>6.706671373102718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7.228490832157968</v>
      </c>
      <c r="H61" s="75">
        <f>100*(SUM(Taulukko!J70:J72)-SUM(Taulukko!J58:J60))/SUM(Taulukko!J58:J60)</f>
        <v>7.089947089947098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11.430678466076696</v>
      </c>
      <c r="K61" s="75">
        <f>100*(SUM(Taulukko!N70:N72)-SUM(Taulukko!N58:N60))/SUM(Taulukko!N58:N60)</f>
        <v>12.407680945347106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5.835080363382247</v>
      </c>
      <c r="N61" s="75">
        <f>100*(SUM(Taulukko!R70:R72)-SUM(Taulukko!R58:R60))/SUM(Taulukko!R58:R60)</f>
        <v>5.865921787709501</v>
      </c>
      <c r="O61" s="75">
        <f>100*(SUM(Taulukko!T70:T72)-SUM(Taulukko!T58:T60))/SUM(Taulukko!T58:T60)</f>
        <v>8.014073494917882</v>
      </c>
      <c r="P61" s="75">
        <f>100*(SUM(Taulukko!U70:U72)-SUM(Taulukko!U58:U60))/SUM(Taulukko!U58:U60)</f>
        <v>8.022922636103166</v>
      </c>
      <c r="Q61" s="75">
        <f>100*(SUM(Taulukko!V70:V72)-SUM(Taulukko!V58:V60))/SUM(Taulukko!V58:V60)</f>
        <v>8.402154398563725</v>
      </c>
      <c r="R61" s="75">
        <f>100*(SUM(Taulukko!X70:X72)-SUM(Taulukko!X58:X60))/SUM(Taulukko!X58:X60)</f>
        <v>4.47491880187657</v>
      </c>
      <c r="S61" s="75">
        <f>100*(SUM(Taulukko!Y70:Y72)-SUM(Taulukko!Y58:Y60))/SUM(Taulukko!Y58:Y60)</f>
        <v>4.6761343955663515</v>
      </c>
      <c r="T61" s="75">
        <f>100*(SUM(Taulukko!Z70:Z72)-SUM(Taulukko!Z58:Z60))/SUM(Taulukko!Z58:Z60)</f>
        <v>4.956672443674181</v>
      </c>
      <c r="U61" s="75">
        <f>100*(SUM(Taulukko!AB70:AB72)-SUM(Taulukko!AB58:AB60))/SUM(Taulukko!AB58:AB60)</f>
        <v>8.292682926829277</v>
      </c>
      <c r="V61" s="75">
        <f>100*(SUM(Taulukko!AC70:AC72)-SUM(Taulukko!AC58:AC60))/SUM(Taulukko!AC58:AC60)</f>
        <v>7.948442534908697</v>
      </c>
      <c r="W61" s="75">
        <f>100*(SUM(Taulukko!AD70:AD72)-SUM(Taulukko!AD58:AD60))/SUM(Taulukko!AD58:AD60)</f>
        <v>8.395855662736672</v>
      </c>
      <c r="X61" s="75">
        <f>100*(SUM(Taulukko!AF70:AF72)-SUM(Taulukko!AF58:AF60))/SUM(Taulukko!AF58:AF60)</f>
        <v>9.840810419681638</v>
      </c>
      <c r="Y61" s="75">
        <f>100*(SUM(Taulukko!AG70:AG72)-SUM(Taulukko!AG58:AG60))/SUM(Taulukko!AG58:AG60)</f>
        <v>9.956865564342197</v>
      </c>
      <c r="Z61" s="75">
        <f>100*(SUM(Taulukko!AH70:AH72)-SUM(Taulukko!AH58:AH60))/SUM(Taulukko!AH58:AH60)</f>
        <v>10.071942446043165</v>
      </c>
      <c r="AA61" s="75">
        <f>100*(SUM(Taulukko!AJ70:AJ72)-SUM(Taulukko!AJ58:AJ60))/SUM(Taulukko!AJ58:AJ60)</f>
        <v>8.769344141488581</v>
      </c>
      <c r="AB61" s="75">
        <f>100*(SUM(Taulukko!AK70:AK72)-SUM(Taulukko!AK58:AK60))/SUM(Taulukko!AK58:AK60)</f>
        <v>8.404255319148932</v>
      </c>
      <c r="AC61" s="75">
        <f>100*(SUM(Taulukko!AL70:AL72)-SUM(Taulukko!AL58:AL60))/SUM(Taulukko!AL58:AL60)</f>
        <v>8.365827720666417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7.333333333333325</v>
      </c>
      <c r="E62" s="75">
        <f>100*(SUM(Taulukko!F71:F73)-SUM(Taulukko!F59:F61))/SUM(Taulukko!F59:F61)</f>
        <v>6.912280701754382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7.424349049964822</v>
      </c>
      <c r="H62" s="75">
        <f>100*(SUM(Taulukko!J71:J73)-SUM(Taulukko!J59:J61))/SUM(Taulukko!J59:J61)</f>
        <v>7.223001402524552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11.74753739511127</v>
      </c>
      <c r="K62" s="75">
        <f>100*(SUM(Taulukko!N71:N73)-SUM(Taulukko!N59:N61))/SUM(Taulukko!N59:N61)</f>
        <v>12.221816855162349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5.7698992005561225</v>
      </c>
      <c r="N62" s="75">
        <f>100*(SUM(Taulukko!R71:R73)-SUM(Taulukko!R59:R61))/SUM(Taulukko!R59:R61)</f>
        <v>5.874174487313185</v>
      </c>
      <c r="O62" s="75">
        <f>100*(SUM(Taulukko!T71:T73)-SUM(Taulukko!T59:T61))/SUM(Taulukko!T59:T61)</f>
        <v>8.343079922027282</v>
      </c>
      <c r="P62" s="75">
        <f>100*(SUM(Taulukko!U71:U73)-SUM(Taulukko!U59:U61))/SUM(Taulukko!U59:U61)</f>
        <v>8.509116910976049</v>
      </c>
      <c r="Q62" s="75">
        <f>100*(SUM(Taulukko!V71:V73)-SUM(Taulukko!V59:V61))/SUM(Taulukko!V59:V61)</f>
        <v>9.373881932021483</v>
      </c>
      <c r="R62" s="75">
        <f>100*(SUM(Taulukko!X71:X73)-SUM(Taulukko!X59:X61))/SUM(Taulukko!X59:X61)</f>
        <v>4.945054945054945</v>
      </c>
      <c r="S62" s="75">
        <f>100*(SUM(Taulukko!Y71:Y73)-SUM(Taulukko!Y59:Y61))/SUM(Taulukko!Y59:Y61)</f>
        <v>4.941257774706313</v>
      </c>
      <c r="T62" s="75">
        <f>100*(SUM(Taulukko!Z71:Z73)-SUM(Taulukko!Z59:Z61))/SUM(Taulukko!Z59:Z61)</f>
        <v>4.832585433206765</v>
      </c>
      <c r="U62" s="75">
        <f>100*(SUM(Taulukko!AB71:AB73)-SUM(Taulukko!AB59:AB61))/SUM(Taulukko!AB59:AB61)</f>
        <v>7.527272727272744</v>
      </c>
      <c r="V62" s="75">
        <f>100*(SUM(Taulukko!AC71:AC73)-SUM(Taulukko!AC59:AC61))/SUM(Taulukko!AC59:AC61)</f>
        <v>7.348242811501595</v>
      </c>
      <c r="W62" s="75">
        <f>100*(SUM(Taulukko!AD71:AD73)-SUM(Taulukko!AD59:AD61))/SUM(Taulukko!AD59:AD61)</f>
        <v>8.096590909090892</v>
      </c>
      <c r="X62" s="75">
        <f>100*(SUM(Taulukko!AF71:AF73)-SUM(Taulukko!AF59:AF61))/SUM(Taulukko!AF59:AF61)</f>
        <v>10.324039186134153</v>
      </c>
      <c r="Y62" s="75">
        <f>100*(SUM(Taulukko!AG71:AG73)-SUM(Taulukko!AG59:AG61))/SUM(Taulukko!AG59:AG61)</f>
        <v>10.357142857142858</v>
      </c>
      <c r="Z62" s="75">
        <f>100*(SUM(Taulukko!AH71:AH73)-SUM(Taulukko!AH59:AH61))/SUM(Taulukko!AH59:AH61)</f>
        <v>10.28204212781148</v>
      </c>
      <c r="AA62" s="75">
        <f>100*(SUM(Taulukko!AJ71:AJ73)-SUM(Taulukko!AJ59:AJ61))/SUM(Taulukko!AJ59:AJ61)</f>
        <v>8.888062476757174</v>
      </c>
      <c r="AB62" s="75">
        <f>100*(SUM(Taulukko!AK71:AK73)-SUM(Taulukko!AK59:AK61))/SUM(Taulukko!AK59:AK61)</f>
        <v>9.007417873542897</v>
      </c>
      <c r="AC62" s="75">
        <f>100*(SUM(Taulukko!AL71:AL73)-SUM(Taulukko!AL59:AL61))/SUM(Taulukko!AL59:AL61)</f>
        <v>8.821453775582217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6.532314107018767</v>
      </c>
      <c r="E63" s="75">
        <f>100*(SUM(Taulukko!F72:F74)-SUM(Taulukko!F60:F62))/SUM(Taulukko!F60:F62)</f>
        <v>7.254970352284621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7.098121085595002</v>
      </c>
      <c r="H63" s="75">
        <f>100*(SUM(Taulukko!J72:J74)-SUM(Taulukko!J60:J62))/SUM(Taulukko!J60:J62)</f>
        <v>7.499128008371139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11.976911976911975</v>
      </c>
      <c r="K63" s="75">
        <f>100*(SUM(Taulukko!N72:N74)-SUM(Taulukko!N60:N62))/SUM(Taulukko!N60:N62)</f>
        <v>12.432432432432432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6.0941828254847525</v>
      </c>
      <c r="N63" s="75">
        <f>100*(SUM(Taulukko!R72:R74)-SUM(Taulukko!R60:R62))/SUM(Taulukko!R60:R62)</f>
        <v>6.020761245674732</v>
      </c>
      <c r="O63" s="75">
        <f>100*(SUM(Taulukko!T72:T74)-SUM(Taulukko!T60:T62))/SUM(Taulukko!T60:T62)</f>
        <v>9.360730593607292</v>
      </c>
      <c r="P63" s="75">
        <f>100*(SUM(Taulukko!U72:U74)-SUM(Taulukko!U60:U62))/SUM(Taulukko!U60:U62)</f>
        <v>9.86467236467236</v>
      </c>
      <c r="Q63" s="75">
        <f>100*(SUM(Taulukko!V72:V74)-SUM(Taulukko!V60:V62))/SUM(Taulukko!V60:V62)</f>
        <v>10.501957992168032</v>
      </c>
      <c r="R63" s="75">
        <f>100*(SUM(Taulukko!X72:X74)-SUM(Taulukko!X60:X62))/SUM(Taulukko!X60:X62)</f>
        <v>4.354032833690196</v>
      </c>
      <c r="S63" s="75">
        <f>100*(SUM(Taulukko!Y72:Y74)-SUM(Taulukko!Y60:Y62))/SUM(Taulukko!Y60:Y62)</f>
        <v>4.3910806174957155</v>
      </c>
      <c r="T63" s="75">
        <f>100*(SUM(Taulukko!Z72:Z74)-SUM(Taulukko!Z60:Z62))/SUM(Taulukko!Z60:Z62)</f>
        <v>4.884760921912621</v>
      </c>
      <c r="U63" s="75">
        <f>100*(SUM(Taulukko!AB72:AB74)-SUM(Taulukko!AB60:AB62))/SUM(Taulukko!AB60:AB62)</f>
        <v>6.7837465564738455</v>
      </c>
      <c r="V63" s="75">
        <f>100*(SUM(Taulukko!AC72:AC74)-SUM(Taulukko!AC60:AC62))/SUM(Taulukko!AC60:AC62)</f>
        <v>6.934178106300593</v>
      </c>
      <c r="W63" s="75">
        <f>100*(SUM(Taulukko!AD72:AD74)-SUM(Taulukko!AD60:AD62))/SUM(Taulukko!AD60:AD62)</f>
        <v>7.6462297392530125</v>
      </c>
      <c r="X63" s="75">
        <f>100*(SUM(Taulukko!AF72:AF74)-SUM(Taulukko!AF60:AF62))/SUM(Taulukko!AF60:AF62)</f>
        <v>10.218181818181826</v>
      </c>
      <c r="Y63" s="75">
        <f>100*(SUM(Taulukko!AG72:AG74)-SUM(Taulukko!AG60:AG62))/SUM(Taulukko!AG60:AG62)</f>
        <v>10.328970640254685</v>
      </c>
      <c r="Z63" s="75">
        <f>100*(SUM(Taulukko!AH72:AH74)-SUM(Taulukko!AH60:AH62))/SUM(Taulukko!AH60:AH62)</f>
        <v>10.638297872340425</v>
      </c>
      <c r="AA63" s="75">
        <f>100*(SUM(Taulukko!AJ72:AJ74)-SUM(Taulukko!AJ60:AJ62))/SUM(Taulukko!AJ60:AJ62)</f>
        <v>8.162531463502333</v>
      </c>
      <c r="AB63" s="75">
        <f>100*(SUM(Taulukko!AK72:AK74)-SUM(Taulukko!AK60:AK62))/SUM(Taulukko!AK60:AK62)</f>
        <v>9.157894736842113</v>
      </c>
      <c r="AC63" s="75">
        <f>100*(SUM(Taulukko!AL72:AL74)-SUM(Taulukko!AL60:AL62))/SUM(Taulukko!AL60:AL62)</f>
        <v>9.16110916110917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7.716371220020852</v>
      </c>
      <c r="E64" s="77">
        <f>100*(SUM(Taulukko!F73:F75)-SUM(Taulukko!F61:F63))/SUM(Taulukko!F61:F63)</f>
        <v>7.665626083940349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6.918021445866502</v>
      </c>
      <c r="H64" s="77">
        <f>100*(SUM(Taulukko!J73:J75)-SUM(Taulukko!J61:J63))/SUM(Taulukko!J61:J63)</f>
        <v>7.954150746787092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12.482269503546096</v>
      </c>
      <c r="K64" s="77">
        <f>100*(SUM(Taulukko!N73:N75)-SUM(Taulukko!N61:N63))/SUM(Taulukko!N61:N63)</f>
        <v>12.7803488786045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6.682825484764547</v>
      </c>
      <c r="N64" s="77">
        <f>100*(SUM(Taulukko!R73:R75)-SUM(Taulukko!R61:R63))/SUM(Taulukko!R61:R63)</f>
        <v>6.234929383396475</v>
      </c>
      <c r="O64" s="77">
        <f>100*(SUM(Taulukko!T73:T75)-SUM(Taulukko!T61:T63))/SUM(Taulukko!T61:T63)</f>
        <v>8.497217068645632</v>
      </c>
      <c r="P64" s="77">
        <f>100*(SUM(Taulukko!U73:U75)-SUM(Taulukko!U61:U63))/SUM(Taulukko!U61:U63)</f>
        <v>9.284951974386326</v>
      </c>
      <c r="Q64" s="77">
        <f>100*(SUM(Taulukko!V73:V75)-SUM(Taulukko!V61:V63))/SUM(Taulukko!V61:V63)</f>
        <v>11.49628581535196</v>
      </c>
      <c r="R64" s="77">
        <f>100*(SUM(Taulukko!X73:X75)-SUM(Taulukko!X61:X63))/SUM(Taulukko!X61:X63)</f>
        <v>5.005362888809459</v>
      </c>
      <c r="S64" s="77">
        <f>100*(SUM(Taulukko!Y73:Y75)-SUM(Taulukko!Y61:Y63))/SUM(Taulukko!Y61:Y63)</f>
        <v>4.96915695681976</v>
      </c>
      <c r="T64" s="77">
        <f>100*(SUM(Taulukko!Z73:Z75)-SUM(Taulukko!Z61:Z63))/SUM(Taulukko!Z61:Z63)</f>
        <v>5.075445816186541</v>
      </c>
      <c r="U64" s="77">
        <f>100*(SUM(Taulukko!AB73:AB75)-SUM(Taulukko!AB61:AB63))/SUM(Taulukko!AB61:AB63)</f>
        <v>6.565478291563701</v>
      </c>
      <c r="V64" s="77">
        <f>100*(SUM(Taulukko!AC73:AC75)-SUM(Taulukko!AC61:AC63))/SUM(Taulukko!AC61:AC63)</f>
        <v>6.734124214933689</v>
      </c>
      <c r="W64" s="77">
        <f>100*(SUM(Taulukko!AD73:AD75)-SUM(Taulukko!AD61:AD63))/SUM(Taulukko!AD61:AD63)</f>
        <v>7.16282320055905</v>
      </c>
      <c r="X64" s="77">
        <f>100*(SUM(Taulukko!AF73:AF75)-SUM(Taulukko!AF61:AF63))/SUM(Taulukko!AF61:AF63)</f>
        <v>11.23227917121046</v>
      </c>
      <c r="Y64" s="77">
        <f>100*(SUM(Taulukko!AG73:AG75)-SUM(Taulukko!AG61:AG63))/SUM(Taulukko!AG61:AG63)</f>
        <v>11.374072765807131</v>
      </c>
      <c r="Z64" s="77">
        <f>100*(SUM(Taulukko!AH73:AH75)-SUM(Taulukko!AH61:AH63))/SUM(Taulukko!AH61:AH63)</f>
        <v>10.950704225352121</v>
      </c>
      <c r="AA64" s="77">
        <f>100*(SUM(Taulukko!AJ73:AJ75)-SUM(Taulukko!AJ61:AJ63))/SUM(Taulukko!AJ61:AJ63)</f>
        <v>9.606356085229333</v>
      </c>
      <c r="AB64" s="77">
        <f>100*(SUM(Taulukko!AK73:AK75)-SUM(Taulukko!AK61:AK63))/SUM(Taulukko!AK61:AK63)</f>
        <v>9.458987783595122</v>
      </c>
      <c r="AC64" s="77">
        <f>100*(SUM(Taulukko!AL73:AL75)-SUM(Taulukko!AL61:AL63))/SUM(Taulukko!AL61:AL63)</f>
        <v>9.497206703910631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8.140738185581244</v>
      </c>
      <c r="E65" s="75">
        <f>100*(SUM(Taulukko!F74:F76)-SUM(Taulukko!F62:F64))/SUM(Taulukko!F62:F64)</f>
        <v>8.005521048999327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8.172413793103464</v>
      </c>
      <c r="H65" s="75">
        <f>100*(SUM(Taulukko!J74:J76)-SUM(Taulukko!J62:J64))/SUM(Taulukko!J62:J64)</f>
        <v>8.445829006576684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13.76404494382022</v>
      </c>
      <c r="K65" s="75">
        <f>100*(SUM(Taulukko!N74:N76)-SUM(Taulukko!N62:N64))/SUM(Taulukko!N62:N64)</f>
        <v>12.939521800281298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7.1009996552912655</v>
      </c>
      <c r="N65" s="75">
        <f>100*(SUM(Taulukko!R74:R76)-SUM(Taulukko!R62:R64))/SUM(Taulukko!R62:R64)</f>
        <v>6.412894375857334</v>
      </c>
      <c r="O65" s="75">
        <f>100*(SUM(Taulukko!T74:T76)-SUM(Taulukko!T62:T64))/SUM(Taulukko!T62:T64)</f>
        <v>13.707945597709381</v>
      </c>
      <c r="P65" s="75">
        <f>100*(SUM(Taulukko!U74:U76)-SUM(Taulukko!U62:U64))/SUM(Taulukko!U62:U64)</f>
        <v>14.446397188049216</v>
      </c>
      <c r="Q65" s="75">
        <f>100*(SUM(Taulukko!V74:V76)-SUM(Taulukko!V62:V64))/SUM(Taulukko!V62:V64)</f>
        <v>12.109512109512089</v>
      </c>
      <c r="R65" s="75">
        <f>100*(SUM(Taulukko!X74:X76)-SUM(Taulukko!X62:X64))/SUM(Taulukko!X62:X64)</f>
        <v>5.519943019943019</v>
      </c>
      <c r="S65" s="75">
        <f>100*(SUM(Taulukko!Y74:Y76)-SUM(Taulukko!Y62:Y64))/SUM(Taulukko!Y62:Y64)</f>
        <v>5.601092896174856</v>
      </c>
      <c r="T65" s="75">
        <f>100*(SUM(Taulukko!Z74:Z76)-SUM(Taulukko!Z62:Z64))/SUM(Taulukko!Z62:Z64)</f>
        <v>5.331510594668496</v>
      </c>
      <c r="U65" s="75">
        <f>100*(SUM(Taulukko!AB74:AB76)-SUM(Taulukko!AB62:AB64))/SUM(Taulukko!AB62:AB64)</f>
        <v>6.194375222499123</v>
      </c>
      <c r="V65" s="75">
        <f>100*(SUM(Taulukko!AC74:AC76)-SUM(Taulukko!AC62:AC64))/SUM(Taulukko!AC62:AC64)</f>
        <v>6.48180242634317</v>
      </c>
      <c r="W65" s="75">
        <f>100*(SUM(Taulukko!AD74:AD76)-SUM(Taulukko!AD62:AD64))/SUM(Taulukko!AD62:AD64)</f>
        <v>6.759098786828423</v>
      </c>
      <c r="X65" s="75">
        <f>100*(SUM(Taulukko!AF74:AF76)-SUM(Taulukko!AF62:AF64))/SUM(Taulukko!AF62:AF64)</f>
        <v>11.151208949837594</v>
      </c>
      <c r="Y65" s="75">
        <f>100*(SUM(Taulukko!AG74:AG76)-SUM(Taulukko!AG62:AG64))/SUM(Taulukko!AG62:AG64)</f>
        <v>11.414565826330518</v>
      </c>
      <c r="Z65" s="75">
        <f>100*(SUM(Taulukko!AH74:AH76)-SUM(Taulukko!AH62:AH64))/SUM(Taulukko!AH62:AH64)</f>
        <v>11.21593291404613</v>
      </c>
      <c r="AA65" s="75">
        <f>100*(SUM(Taulukko!AJ74:AJ76)-SUM(Taulukko!AJ62:AJ64))/SUM(Taulukko!AJ62:AJ64)</f>
        <v>10.003585514521347</v>
      </c>
      <c r="AB65" s="75">
        <f>100*(SUM(Taulukko!AK74:AK76)-SUM(Taulukko!AK62:AK64))/SUM(Taulukko!AK62:AK64)</f>
        <v>11.227701993704079</v>
      </c>
      <c r="AC65" s="75">
        <f>100*(SUM(Taulukko!AL74:AL76)-SUM(Taulukko!AL62:AL64))/SUM(Taulukko!AL62:AL64)</f>
        <v>9.715475364330327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8.433321906067887</v>
      </c>
      <c r="E66" s="75">
        <f>100*(SUM(Taulukko!F75:F77)-SUM(Taulukko!F63:F65))/SUM(Taulukko!F63:F65)</f>
        <v>8.173076923076927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9.47441217150762</v>
      </c>
      <c r="H66" s="75">
        <f>100*(SUM(Taulukko!J75:J77)-SUM(Taulukko!J63:J65))/SUM(Taulukko!J63:J65)</f>
        <v>8.799171842650106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14.440181374258799</v>
      </c>
      <c r="K66" s="75">
        <f>100*(SUM(Taulukko!N75:N77)-SUM(Taulukko!N63:N65))/SUM(Taulukko!N63:N65)</f>
        <v>12.599791738979505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6.386612021857919</v>
      </c>
      <c r="N66" s="75">
        <f>100*(SUM(Taulukko!R75:R77)-SUM(Taulukko!R63:R65))/SUM(Taulukko!R63:R65)</f>
        <v>6.452714236940948</v>
      </c>
      <c r="O66" s="75">
        <f>100*(SUM(Taulukko!T75:T77)-SUM(Taulukko!T63:T65))/SUM(Taulukko!T63:T65)</f>
        <v>12.157251404030397</v>
      </c>
      <c r="P66" s="75">
        <f>100*(SUM(Taulukko!U75:U77)-SUM(Taulukko!U63:U65))/SUM(Taulukko!U63:U65)</f>
        <v>12.143575981214354</v>
      </c>
      <c r="Q66" s="75">
        <f>100*(SUM(Taulukko!V75:V77)-SUM(Taulukko!V63:V65))/SUM(Taulukko!V63:V65)</f>
        <v>12.108559498956163</v>
      </c>
      <c r="R66" s="75">
        <f>100*(SUM(Taulukko!X75:X77)-SUM(Taulukko!X63:X65))/SUM(Taulukko!X63:X65)</f>
        <v>5.563480741797441</v>
      </c>
      <c r="S66" s="75">
        <f>100*(SUM(Taulukko!Y75:Y77)-SUM(Taulukko!Y63:Y65))/SUM(Taulukko!Y63:Y65)</f>
        <v>5.6629365886741425</v>
      </c>
      <c r="T66" s="75">
        <f>100*(SUM(Taulukko!Z75:Z77)-SUM(Taulukko!Z63:Z65))/SUM(Taulukko!Z63:Z65)</f>
        <v>5.513955071477191</v>
      </c>
      <c r="U66" s="75">
        <f>100*(SUM(Taulukko!AB75:AB77)-SUM(Taulukko!AB63:AB65))/SUM(Taulukko!AB63:AB65)</f>
        <v>5.161759360232617</v>
      </c>
      <c r="V66" s="75">
        <f>100*(SUM(Taulukko!AC75:AC77)-SUM(Taulukko!AC63:AC65))/SUM(Taulukko!AC63:AC65)</f>
        <v>5.32241555783008</v>
      </c>
      <c r="W66" s="75">
        <f>100*(SUM(Taulukko!AD75:AD77)-SUM(Taulukko!AD63:AD65))/SUM(Taulukko!AD63:AD65)</f>
        <v>6.393949810931579</v>
      </c>
      <c r="X66" s="75">
        <f>100*(SUM(Taulukko!AF75:AF77)-SUM(Taulukko!AF63:AF65))/SUM(Taulukko!AF63:AF65)</f>
        <v>11.400293255131997</v>
      </c>
      <c r="Y66" s="75">
        <f>100*(SUM(Taulukko!AG75:AG77)-SUM(Taulukko!AG63:AG65))/SUM(Taulukko!AG63:AG65)</f>
        <v>11.48906629642484</v>
      </c>
      <c r="Z66" s="75">
        <f>100*(SUM(Taulukko!AH75:AH77)-SUM(Taulukko!AH63:AH65))/SUM(Taulukko!AH63:AH65)</f>
        <v>11.395912712157939</v>
      </c>
      <c r="AA66" s="75">
        <f>100*(SUM(Taulukko!AJ75:AJ77)-SUM(Taulukko!AJ63:AJ65))/SUM(Taulukko!AJ63:AJ65)</f>
        <v>10.66282420749278</v>
      </c>
      <c r="AB66" s="75">
        <f>100*(SUM(Taulukko!AK75:AK77)-SUM(Taulukko!AK63:AK65))/SUM(Taulukko!AK63:AK65)</f>
        <v>11.404728789986075</v>
      </c>
      <c r="AC66" s="75">
        <f>100*(SUM(Taulukko!AL75:AL77)-SUM(Taulukko!AL63:AL65))/SUM(Taulukko!AL63:AL65)</f>
        <v>9.858669424336423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8.321964529331527</v>
      </c>
      <c r="E67" s="75">
        <f>100*(SUM(Taulukko!F76:F78)-SUM(Taulukko!F64:F66))/SUM(Taulukko!F64:F66)</f>
        <v>8.170940170940163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9.910220994475134</v>
      </c>
      <c r="H67" s="75">
        <f>100*(SUM(Taulukko!J76:J78)-SUM(Taulukko!J64:J66))/SUM(Taulukko!J64:J66)</f>
        <v>8.834651082846355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12.629043358568476</v>
      </c>
      <c r="K67" s="75">
        <f>100*(SUM(Taulukko!N76:N78)-SUM(Taulukko!N64:N66))/SUM(Taulukko!N64:N66)</f>
        <v>11.861501542680804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6.093432633716974</v>
      </c>
      <c r="N67" s="75">
        <f>100*(SUM(Taulukko!R76:R78)-SUM(Taulukko!R64:R66))/SUM(Taulukko!R64:R66)</f>
        <v>6.211812627291226</v>
      </c>
      <c r="O67" s="75">
        <f>100*(SUM(Taulukko!T76:T78)-SUM(Taulukko!T64:T66))/SUM(Taulukko!T64:T66)</f>
        <v>14.028892455858745</v>
      </c>
      <c r="P67" s="75">
        <f>100*(SUM(Taulukko!U76:U78)-SUM(Taulukko!U64:U66))/SUM(Taulukko!U64:U66)</f>
        <v>13.613779397151381</v>
      </c>
      <c r="Q67" s="75">
        <f>100*(SUM(Taulukko!V76:V78)-SUM(Taulukko!V64:V66))/SUM(Taulukko!V64:V66)</f>
        <v>11.551724137931034</v>
      </c>
      <c r="R67" s="75">
        <f>100*(SUM(Taulukko!X76:X78)-SUM(Taulukko!X64:X66))/SUM(Taulukko!X64:X66)</f>
        <v>5.508771929824557</v>
      </c>
      <c r="S67" s="75">
        <f>100*(SUM(Taulukko!Y76:Y78)-SUM(Taulukko!Y64:Y66))/SUM(Taulukko!Y64:Y66)</f>
        <v>5.705604321404448</v>
      </c>
      <c r="T67" s="75">
        <f>100*(SUM(Taulukko!Z76:Z78)-SUM(Taulukko!Z64:Z66))/SUM(Taulukko!Z64:Z66)</f>
        <v>5.623306233062318</v>
      </c>
      <c r="U67" s="75">
        <f>100*(SUM(Taulukko!AB76:AB78)-SUM(Taulukko!AB64:AB66))/SUM(Taulukko!AB64:AB66)</f>
        <v>5.080027835768972</v>
      </c>
      <c r="V67" s="75">
        <f>100*(SUM(Taulukko!AC76:AC78)-SUM(Taulukko!AC64:AC66))/SUM(Taulukko!AC64:AC66)</f>
        <v>5.207981061887059</v>
      </c>
      <c r="W67" s="75">
        <f>100*(SUM(Taulukko!AD76:AD78)-SUM(Taulukko!AD64:AD66))/SUM(Taulukko!AD64:AD66)</f>
        <v>5.998636673483308</v>
      </c>
      <c r="X67" s="75">
        <f>100*(SUM(Taulukko!AF76:AF78)-SUM(Taulukko!AF64:AF66))/SUM(Taulukko!AF64:AF66)</f>
        <v>11.577060931899645</v>
      </c>
      <c r="Y67" s="75">
        <f>100*(SUM(Taulukko!AG76:AG78)-SUM(Taulukko!AG64:AG66))/SUM(Taulukko!AG64:AG66)</f>
        <v>11.641483516483529</v>
      </c>
      <c r="Z67" s="75">
        <f>100*(SUM(Taulukko!AH76:AH78)-SUM(Taulukko!AH64:AH66))/SUM(Taulukko!AH64:AH66)</f>
        <v>11.461908030199053</v>
      </c>
      <c r="AA67" s="75">
        <f>100*(SUM(Taulukko!AJ76:AJ78)-SUM(Taulukko!AJ64:AJ66))/SUM(Taulukko!AJ64:AJ66)</f>
        <v>10.105633802816898</v>
      </c>
      <c r="AB67" s="75">
        <f>100*(SUM(Taulukko!AK76:AK78)-SUM(Taulukko!AK64:AK66))/SUM(Taulukko!AK64:AK66)</f>
        <v>11.49068322981369</v>
      </c>
      <c r="AC67" s="75">
        <f>100*(SUM(Taulukko!AL76:AL78)-SUM(Taulukko!AL64:AL66))/SUM(Taulukko!AL64:AL66)</f>
        <v>9.7844680123161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7.569585879158183</v>
      </c>
      <c r="E68" s="75">
        <f>100*(SUM(Taulukko!F77:F79)-SUM(Taulukko!F65:F67))/SUM(Taulukko!F65:F67)</f>
        <v>7.998638529611981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8.670322138450977</v>
      </c>
      <c r="H68" s="75">
        <f>100*(SUM(Taulukko!J77:J79)-SUM(Taulukko!J65:J67))/SUM(Taulukko!J65:J67)</f>
        <v>8.447332421340628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10.36585365853657</v>
      </c>
      <c r="K68" s="75">
        <f>100*(SUM(Taulukko!N77:N79)-SUM(Taulukko!N65:N67))/SUM(Taulukko!N65:N67)</f>
        <v>10.809894950864106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5.30557421087977</v>
      </c>
      <c r="N68" s="75">
        <f>100*(SUM(Taulukko!R77:R79)-SUM(Taulukko!R65:R67))/SUM(Taulukko!R65:R67)</f>
        <v>5.799055967633152</v>
      </c>
      <c r="O68" s="75">
        <f>100*(SUM(Taulukko!T77:T79)-SUM(Taulukko!T65:T67))/SUM(Taulukko!T65:T67)</f>
        <v>8.938723941882486</v>
      </c>
      <c r="P68" s="75">
        <f>100*(SUM(Taulukko!U77:U79)-SUM(Taulukko!U65:U67))/SUM(Taulukko!U65:U67)</f>
        <v>8.366271409749663</v>
      </c>
      <c r="Q68" s="75">
        <f>100*(SUM(Taulukko!V77:V79)-SUM(Taulukko!V65:V67))/SUM(Taulukko!V65:V67)</f>
        <v>10.708176530961365</v>
      </c>
      <c r="R68" s="75">
        <f>100*(SUM(Taulukko!X77:X79)-SUM(Taulukko!X65:X67))/SUM(Taulukko!X65:X67)</f>
        <v>4.967230079337695</v>
      </c>
      <c r="S68" s="75">
        <f>100*(SUM(Taulukko!Y77:Y79)-SUM(Taulukko!Y65:Y67))/SUM(Taulukko!Y65:Y67)</f>
        <v>4.998322710499824</v>
      </c>
      <c r="T68" s="75">
        <f>100*(SUM(Taulukko!Z77:Z79)-SUM(Taulukko!Z65:Z67))/SUM(Taulukko!Z65:Z67)</f>
        <v>5.592991913746619</v>
      </c>
      <c r="U68" s="75">
        <f>100*(SUM(Taulukko!AB77:AB79)-SUM(Taulukko!AB65:AB67))/SUM(Taulukko!AB65:AB67)</f>
        <v>4.6991210277214455</v>
      </c>
      <c r="V68" s="75">
        <f>100*(SUM(Taulukko!AC77:AC79)-SUM(Taulukko!AC65:AC67))/SUM(Taulukko!AC65:AC67)</f>
        <v>4.722036168787664</v>
      </c>
      <c r="W68" s="75">
        <f>100*(SUM(Taulukko!AD77:AD79)-SUM(Taulukko!AD65:AD67))/SUM(Taulukko!AD65:AD67)</f>
        <v>5.67567567567568</v>
      </c>
      <c r="X68" s="75">
        <f>100*(SUM(Taulukko!AF77:AF79)-SUM(Taulukko!AF65:AF67))/SUM(Taulukko!AF65:AF67)</f>
        <v>11.414735385679695</v>
      </c>
      <c r="Y68" s="75">
        <f>100*(SUM(Taulukko!AG77:AG79)-SUM(Taulukko!AG65:AG67))/SUM(Taulukko!AG65:AG67)</f>
        <v>11.345108695652186</v>
      </c>
      <c r="Z68" s="75">
        <f>100*(SUM(Taulukko!AH77:AH79)-SUM(Taulukko!AH65:AH67))/SUM(Taulukko!AH65:AH67)</f>
        <v>11.45868752125127</v>
      </c>
      <c r="AA68" s="75">
        <f>100*(SUM(Taulukko!AJ77:AJ79)-SUM(Taulukko!AJ65:AJ67))/SUM(Taulukko!AJ65:AJ67)</f>
        <v>9.237085186452274</v>
      </c>
      <c r="AB68" s="75">
        <f>100*(SUM(Taulukko!AK77:AK79)-SUM(Taulukko!AK65:AK67))/SUM(Taulukko!AK65:AK67)</f>
        <v>9.57555178268251</v>
      </c>
      <c r="AC68" s="75">
        <f>100*(SUM(Taulukko!AL77:AL79)-SUM(Taulukko!AL65:AL67))/SUM(Taulukko!AL65:AL67)</f>
        <v>9.541595925297122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7.22891566265059</v>
      </c>
      <c r="E69" s="75">
        <f>100*(SUM(Taulukko!F78:F80)-SUM(Taulukko!F66:F68))/SUM(Taulukko!F66:F68)</f>
        <v>7.723577235772341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7.06867671691793</v>
      </c>
      <c r="H69" s="75">
        <f>100*(SUM(Taulukko!J78:J80)-SUM(Taulukko!J66:J68))/SUM(Taulukko!J66:J68)</f>
        <v>7.710597826086973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8.25291181364393</v>
      </c>
      <c r="K69" s="75">
        <f>100*(SUM(Taulukko!N78:N80)-SUM(Taulukko!N66:N68))/SUM(Taulukko!N66:N68)</f>
        <v>9.771658831430477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5.390023434884507</v>
      </c>
      <c r="N69" s="75">
        <f>100*(SUM(Taulukko!R78:R80)-SUM(Taulukko!R66:R68))/SUM(Taulukko!R66:R68)</f>
        <v>5.458807769591411</v>
      </c>
      <c r="O69" s="75">
        <f>100*(SUM(Taulukko!T78:T80)-SUM(Taulukko!T66:T68))/SUM(Taulukko!T66:T68)</f>
        <v>9.059987631416206</v>
      </c>
      <c r="P69" s="75">
        <f>100*(SUM(Taulukko!U78:U80)-SUM(Taulukko!U66:U68))/SUM(Taulukko!U66:U68)</f>
        <v>8.924329826942657</v>
      </c>
      <c r="Q69" s="75">
        <f>100*(SUM(Taulukko!V78:V80)-SUM(Taulukko!V66:V68))/SUM(Taulukko!V66:V68)</f>
        <v>9.857239972807633</v>
      </c>
      <c r="R69" s="75">
        <f>100*(SUM(Taulukko!X78:X80)-SUM(Taulukko!X66:X68))/SUM(Taulukko!X66:X68)</f>
        <v>6.04180274330503</v>
      </c>
      <c r="S69" s="75">
        <f>100*(SUM(Taulukko!Y78:Y80)-SUM(Taulukko!Y66:Y68))/SUM(Taulukko!Y66:Y68)</f>
        <v>5.66543747904795</v>
      </c>
      <c r="T69" s="75">
        <f>100*(SUM(Taulukko!Z78:Z80)-SUM(Taulukko!Z66:Z68))/SUM(Taulukko!Z66:Z68)</f>
        <v>5.596514745308327</v>
      </c>
      <c r="U69" s="75">
        <f>100*(SUM(Taulukko!AB78:AB80)-SUM(Taulukko!AB66:AB68))/SUM(Taulukko!AB66:AB68)</f>
        <v>5.033238366571711</v>
      </c>
      <c r="V69" s="75">
        <f>100*(SUM(Taulukko!AC78:AC80)-SUM(Taulukko!AC66:AC68))/SUM(Taulukko!AC66:AC68)</f>
        <v>4.969979986657764</v>
      </c>
      <c r="W69" s="75">
        <f>100*(SUM(Taulukko!AD78:AD80)-SUM(Taulukko!AD66:AD68))/SUM(Taulukko!AD66:AD68)</f>
        <v>5.499664654594244</v>
      </c>
      <c r="X69" s="75">
        <f>100*(SUM(Taulukko!AF78:AF80)-SUM(Taulukko!AF66:AF68))/SUM(Taulukko!AF66:AF68)</f>
        <v>12.315586914688915</v>
      </c>
      <c r="Y69" s="75">
        <f>100*(SUM(Taulukko!AG78:AG80)-SUM(Taulukko!AG66:AG68))/SUM(Taulukko!AG66:AG68)</f>
        <v>12.116098548768132</v>
      </c>
      <c r="Z69" s="75">
        <f>100*(SUM(Taulukko!AH78:AH80)-SUM(Taulukko!AH66:AH68))/SUM(Taulukko!AH66:AH68)</f>
        <v>11.39197842938996</v>
      </c>
      <c r="AA69" s="75">
        <f>100*(SUM(Taulukko!AJ78:AJ80)-SUM(Taulukko!AJ66:AJ68))/SUM(Taulukko!AJ66:AJ68)</f>
        <v>9.271099744245523</v>
      </c>
      <c r="AB69" s="75">
        <f>100*(SUM(Taulukko!AK78:AK80)-SUM(Taulukko!AK66:AK68))/SUM(Taulukko!AK66:AK68)</f>
        <v>9.234917425008438</v>
      </c>
      <c r="AC69" s="75">
        <f>100*(SUM(Taulukko!AL78:AL80)-SUM(Taulukko!AL66:AL68))/SUM(Taulukko!AL66:AL68)</f>
        <v>9.234917425008417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6.6401062416998675</v>
      </c>
      <c r="E70" s="75">
        <f>100*(SUM(Taulukko!F79:F81)-SUM(Taulukko!F67:F69))/SUM(Taulukko!F67:F69)</f>
        <v>7.412398921832866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6.140059741121806</v>
      </c>
      <c r="H70" s="75">
        <f>100*(SUM(Taulukko!J79:J81)-SUM(Taulukko!J67:J69))/SUM(Taulukko!J67:J69)</f>
        <v>6.738544474393531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8.513468573328886</v>
      </c>
      <c r="K70" s="75">
        <f>100*(SUM(Taulukko!N79:N81)-SUM(Taulukko!N67:N69))/SUM(Taulukko!N67:N69)</f>
        <v>8.905937291527682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5.191347753743768</v>
      </c>
      <c r="N70" s="75">
        <f>100*(SUM(Taulukko!R79:R81)-SUM(Taulukko!R67:R69))/SUM(Taulukko!R67:R69)</f>
        <v>5.3630912724850175</v>
      </c>
      <c r="O70" s="75">
        <f>100*(SUM(Taulukko!T79:T81)-SUM(Taulukko!T67:T69))/SUM(Taulukko!T67:T69)</f>
        <v>8.82443690219067</v>
      </c>
      <c r="P70" s="75">
        <f>100*(SUM(Taulukko!U79:U81)-SUM(Taulukko!U67:U69))/SUM(Taulukko!U67:U69)</f>
        <v>8.937034529451605</v>
      </c>
      <c r="Q70" s="75">
        <f>100*(SUM(Taulukko!V79:V81)-SUM(Taulukko!V67:V69))/SUM(Taulukko!V67:V69)</f>
        <v>9.232330064254315</v>
      </c>
      <c r="R70" s="75">
        <f>100*(SUM(Taulukko!X79:X81)-SUM(Taulukko!X67:X69))/SUM(Taulukko!X67:X69)</f>
        <v>5.4502369668246375</v>
      </c>
      <c r="S70" s="75">
        <f>100*(SUM(Taulukko!Y79:Y81)-SUM(Taulukko!Y67:Y69))/SUM(Taulukko!Y67:Y69)</f>
        <v>5.186170212765946</v>
      </c>
      <c r="T70" s="75">
        <f>100*(SUM(Taulukko!Z79:Z81)-SUM(Taulukko!Z67:Z69))/SUM(Taulukko!Z67:Z69)</f>
        <v>5.63521173724576</v>
      </c>
      <c r="U70" s="75">
        <f>100*(SUM(Taulukko!AB79:AB81)-SUM(Taulukko!AB67:AB69))/SUM(Taulukko!AB67:AB69)</f>
        <v>4.88848151542927</v>
      </c>
      <c r="V70" s="75">
        <f>100*(SUM(Taulukko!AC79:AC81)-SUM(Taulukko!AC67:AC69))/SUM(Taulukko!AC67:AC69)</f>
        <v>4.877239548772411</v>
      </c>
      <c r="W70" s="75">
        <f>100*(SUM(Taulukko!AD79:AD81)-SUM(Taulukko!AD67:AD69))/SUM(Taulukko!AD67:AD69)</f>
        <v>5.535178392797607</v>
      </c>
      <c r="X70" s="75">
        <f>100*(SUM(Taulukko!AF79:AF81)-SUM(Taulukko!AF67:AF69))/SUM(Taulukko!AF67:AF69)</f>
        <v>11.465757669662207</v>
      </c>
      <c r="Y70" s="75">
        <f>100*(SUM(Taulukko!AG79:AG81)-SUM(Taulukko!AG67:AG69))/SUM(Taulukko!AG67:AG69)</f>
        <v>11.13340020060179</v>
      </c>
      <c r="Z70" s="75">
        <f>100*(SUM(Taulukko!AH79:AH81)-SUM(Taulukko!AH67:AH69))/SUM(Taulukko!AH67:AH69)</f>
        <v>11.37123745819398</v>
      </c>
      <c r="AA70" s="75">
        <f>100*(SUM(Taulukko!AJ79:AJ81)-SUM(Taulukko!AJ67:AJ69))/SUM(Taulukko!AJ67:AJ69)</f>
        <v>8.732824427480923</v>
      </c>
      <c r="AB70" s="75">
        <f>100*(SUM(Taulukko!AK79:AK81)-SUM(Taulukko!AK67:AK69))/SUM(Taulukko!AK67:AK69)</f>
        <v>8.80187416331995</v>
      </c>
      <c r="AC70" s="75">
        <f>100*(SUM(Taulukko!AL79:AL81)-SUM(Taulukko!AL67:AL69))/SUM(Taulukko!AL67:AL69)</f>
        <v>8.935742971887548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7.30578512396695</v>
      </c>
      <c r="E71" s="75">
        <f>100*(SUM(Taulukko!F80:F82)-SUM(Taulukko!F68:F70))/SUM(Taulukko!F68:F70)</f>
        <v>7.135678391959802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5.202502469542296</v>
      </c>
      <c r="H71" s="75">
        <f>100*(SUM(Taulukko!J80:J82)-SUM(Taulukko!J68:J70))/SUM(Taulukko!J68:J70)</f>
        <v>5.848930481283423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9.352037408149632</v>
      </c>
      <c r="K71" s="75">
        <f>100*(SUM(Taulukko!N80:N82)-SUM(Taulukko!N68:N70))/SUM(Taulukko!N68:N70)</f>
        <v>8.302889405513119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5.876494023904379</v>
      </c>
      <c r="N71" s="75">
        <f>100*(SUM(Taulukko!R80:R82)-SUM(Taulukko!R68:R70))/SUM(Taulukko!R68:R70)</f>
        <v>5.509459010952527</v>
      </c>
      <c r="O71" s="75">
        <f>100*(SUM(Taulukko!T80:T82)-SUM(Taulukko!T68:T70))/SUM(Taulukko!T68:T70)</f>
        <v>9.039010466222663</v>
      </c>
      <c r="P71" s="75">
        <f>100*(SUM(Taulukko!U80:U82)-SUM(Taulukko!U68:U70))/SUM(Taulukko!U68:U70)</f>
        <v>8.980827447023206</v>
      </c>
      <c r="Q71" s="75">
        <f>100*(SUM(Taulukko!V80:V82)-SUM(Taulukko!V68:V70))/SUM(Taulukko!V68:V70)</f>
        <v>8.748317631224783</v>
      </c>
      <c r="R71" s="75">
        <f>100*(SUM(Taulukko!X80:X82)-SUM(Taulukko!X68:X70))/SUM(Taulukko!X68:X70)</f>
        <v>5.863288155568661</v>
      </c>
      <c r="S71" s="75">
        <f>100*(SUM(Taulukko!Y80:Y82)-SUM(Taulukko!Y68:Y70))/SUM(Taulukko!Y68:Y70)</f>
        <v>5.87064676616915</v>
      </c>
      <c r="T71" s="75">
        <f>100*(SUM(Taulukko!Z80:Z82)-SUM(Taulukko!Z68:Z70))/SUM(Taulukko!Z68:Z70)</f>
        <v>5.812022583859182</v>
      </c>
      <c r="U71" s="75">
        <f>100*(SUM(Taulukko!AB80:AB82)-SUM(Taulukko!AB68:AB70))/SUM(Taulukko!AB68:AB70)</f>
        <v>5.484574633842326</v>
      </c>
      <c r="V71" s="75">
        <f>100*(SUM(Taulukko!AC80:AC82)-SUM(Taulukko!AC68:AC70))/SUM(Taulukko!AC68:AC70)</f>
        <v>5.388429752066119</v>
      </c>
      <c r="W71" s="75">
        <f>100*(SUM(Taulukko!AD80:AD82)-SUM(Taulukko!AD68:AD70))/SUM(Taulukko!AD68:AD70)</f>
        <v>5.644090305444887</v>
      </c>
      <c r="X71" s="75">
        <f>100*(SUM(Taulukko!AF80:AF82)-SUM(Taulukko!AF68:AF70))/SUM(Taulukko!AF68:AF70)</f>
        <v>11.637021404883921</v>
      </c>
      <c r="Y71" s="75">
        <f>100*(SUM(Taulukko!AG80:AG82)-SUM(Taulukko!AG68:AG70))/SUM(Taulukko!AG68:AG70)</f>
        <v>11.457987379608085</v>
      </c>
      <c r="Z71" s="75">
        <f>100*(SUM(Taulukko!AH80:AH82)-SUM(Taulukko!AH68:AH70))/SUM(Taulukko!AH68:AH70)</f>
        <v>11.420982735723761</v>
      </c>
      <c r="AA71" s="75">
        <f>100*(SUM(Taulukko!AJ80:AJ82)-SUM(Taulukko!AJ68:AJ70))/SUM(Taulukko!AJ68:AJ70)</f>
        <v>9.473042948522682</v>
      </c>
      <c r="AB71" s="75">
        <f>100*(SUM(Taulukko!AK80:AK82)-SUM(Taulukko!AK68:AK70))/SUM(Taulukko!AK68:AK70)</f>
        <v>8.882235528942113</v>
      </c>
      <c r="AC71" s="75">
        <f>100*(SUM(Taulukko!AL80:AL82)-SUM(Taulukko!AL68:AL70))/SUM(Taulukko!AL68:AL70)</f>
        <v>8.640744433366567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6.25413633355395</v>
      </c>
      <c r="E72" s="75">
        <f>100*(SUM(Taulukko!F81:F83)-SUM(Taulukko!F69:F71))/SUM(Taulukko!F69:F71)</f>
        <v>6.859806859806848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5.071262843884657</v>
      </c>
      <c r="H72" s="75">
        <f>100*(SUM(Taulukko!J81:J83)-SUM(Taulukko!J69:J71))/SUM(Taulukko!J69:J71)</f>
        <v>5.1077943615256975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8.67244829886593</v>
      </c>
      <c r="K72" s="75">
        <f>100*(SUM(Taulukko!N81:N83)-SUM(Taulukko!N69:N71))/SUM(Taulukko!N69:N71)</f>
        <v>7.73809523809523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6.026490066225162</v>
      </c>
      <c r="N72" s="75">
        <f>100*(SUM(Taulukko!R81:R83)-SUM(Taulukko!R69:R71))/SUM(Taulukko!R69:R71)</f>
        <v>5.757776307081414</v>
      </c>
      <c r="O72" s="75">
        <f>100*(SUM(Taulukko!T81:T83)-SUM(Taulukko!T69:T71))/SUM(Taulukko!T69:T71)</f>
        <v>8.347886831994426</v>
      </c>
      <c r="P72" s="75">
        <f>100*(SUM(Taulukko!U81:U83)-SUM(Taulukko!U69:U71))/SUM(Taulukko!U69:U71)</f>
        <v>8.280467445742907</v>
      </c>
      <c r="Q72" s="75">
        <f>100*(SUM(Taulukko!V81:V83)-SUM(Taulukko!V69:V71))/SUM(Taulukko!V69:V71)</f>
        <v>8.191240387830156</v>
      </c>
      <c r="R72" s="75">
        <f>100*(SUM(Taulukko!X81:X83)-SUM(Taulukko!X69:X71))/SUM(Taulukko!X69:X71)</f>
        <v>5.169729056368739</v>
      </c>
      <c r="S72" s="75">
        <f>100*(SUM(Taulukko!Y81:Y83)-SUM(Taulukko!Y69:Y71))/SUM(Taulukko!Y69:Y71)</f>
        <v>5.493050959629373</v>
      </c>
      <c r="T72" s="75">
        <f>100*(SUM(Taulukko!Z81:Z83)-SUM(Taulukko!Z69:Z71))/SUM(Taulukko!Z69:Z71)</f>
        <v>6.0927152317880715</v>
      </c>
      <c r="U72" s="75">
        <f>100*(SUM(Taulukko!AB81:AB83)-SUM(Taulukko!AB69:AB71))/SUM(Taulukko!AB69:AB71)</f>
        <v>5.815508021390386</v>
      </c>
      <c r="V72" s="75">
        <f>100*(SUM(Taulukko!AC81:AC83)-SUM(Taulukko!AC69:AC71))/SUM(Taulukko!AC69:AC71)</f>
        <v>5.625413633355374</v>
      </c>
      <c r="W72" s="75">
        <f>100*(SUM(Taulukko!AD81:AD83)-SUM(Taulukko!AD69:AD71))/SUM(Taulukko!AD69:AD71)</f>
        <v>5.689712206417482</v>
      </c>
      <c r="X72" s="75">
        <f>100*(SUM(Taulukko!AF81:AF83)-SUM(Taulukko!AF69:AF71))/SUM(Taulukko!AF69:AF71)</f>
        <v>10.751999999999988</v>
      </c>
      <c r="Y72" s="75">
        <f>100*(SUM(Taulukko!AG81:AG83)-SUM(Taulukko!AG69:AG71))/SUM(Taulukko!AG69:AG71)</f>
        <v>10.777851021753477</v>
      </c>
      <c r="Z72" s="75">
        <f>100*(SUM(Taulukko!AH81:AH83)-SUM(Taulukko!AH69:AH71))/SUM(Taulukko!AH69:AH71)</f>
        <v>11.56888595912987</v>
      </c>
      <c r="AA72" s="75">
        <f>100*(SUM(Taulukko!AJ81:AJ83)-SUM(Taulukko!AJ69:AJ71))/SUM(Taulukko!AJ69:AJ71)</f>
        <v>7.901554404145091</v>
      </c>
      <c r="AB72" s="75">
        <f>100*(SUM(Taulukko!AK81:AK83)-SUM(Taulukko!AK69:AK71))/SUM(Taulukko!AK69:AK71)</f>
        <v>8.314087759815239</v>
      </c>
      <c r="AC72" s="75">
        <f>100*(SUM(Taulukko!AL81:AL83)-SUM(Taulukko!AL69:AL71))/SUM(Taulukko!AL69:AL71)</f>
        <v>8.212401055408963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6.361239288068541</v>
      </c>
      <c r="E73" s="75">
        <f>100*(SUM(Taulukko!F82:F84)-SUM(Taulukko!F70:F72))/SUM(Taulukko!F70:F72)</f>
        <v>6.4505458154151505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4.242025649457408</v>
      </c>
      <c r="H73" s="75">
        <f>100*(SUM(Taulukko!J82:J84)-SUM(Taulukko!J70:J72))/SUM(Taulukko!J70:J72)</f>
        <v>4.54545454545453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7.279947054930528</v>
      </c>
      <c r="K73" s="75">
        <f>100*(SUM(Taulukko!N82:N84)-SUM(Taulukko!N70:N72))/SUM(Taulukko!N70:N72)</f>
        <v>6.931668856767419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6.23968306371741</v>
      </c>
      <c r="N73" s="75">
        <f>100*(SUM(Taulukko!R82:R84)-SUM(Taulukko!R70:R72))/SUM(Taulukko!R70:R72)</f>
        <v>5.96965699208444</v>
      </c>
      <c r="O73" s="75">
        <f>100*(SUM(Taulukko!T82:T84)-SUM(Taulukko!T70:T72))/SUM(Taulukko!T70:T72)</f>
        <v>7.3832790445168435</v>
      </c>
      <c r="P73" s="75">
        <f>100*(SUM(Taulukko!U82:U84)-SUM(Taulukko!U70:U72))/SUM(Taulukko!U70:U72)</f>
        <v>7.294429708222811</v>
      </c>
      <c r="Q73" s="75">
        <f>100*(SUM(Taulukko!V82:V84)-SUM(Taulukko!V70:V72))/SUM(Taulukko!V70:V72)</f>
        <v>7.187810533289184</v>
      </c>
      <c r="R73" s="75">
        <f>100*(SUM(Taulukko!X82:X84)-SUM(Taulukko!X70:X72))/SUM(Taulukko!X70:X72)</f>
        <v>6.148531951640764</v>
      </c>
      <c r="S73" s="75">
        <f>100*(SUM(Taulukko!Y82:Y84)-SUM(Taulukko!Y70:Y72))/SUM(Taulukko!Y70:Y72)</f>
        <v>6.386499007279931</v>
      </c>
      <c r="T73" s="75">
        <f>100*(SUM(Taulukko!Z82:Z84)-SUM(Taulukko!Z70:Z72))/SUM(Taulukko!Z70:Z72)</f>
        <v>6.406869220607654</v>
      </c>
      <c r="U73" s="75">
        <f>100*(SUM(Taulukko!AB82:AB84)-SUM(Taulukko!AB70:AB72))/SUM(Taulukko!AB70:AB72)</f>
        <v>6.618156618156606</v>
      </c>
      <c r="V73" s="75">
        <f>100*(SUM(Taulukko!AC82:AC84)-SUM(Taulukko!AC70:AC72))/SUM(Taulukko!AC70:AC72)</f>
        <v>6.334991708126044</v>
      </c>
      <c r="W73" s="75">
        <f>100*(SUM(Taulukko!AD82:AD84)-SUM(Taulukko!AD70:AD72))/SUM(Taulukko!AD70:AD72)</f>
        <v>5.603164139749506</v>
      </c>
      <c r="X73" s="75">
        <f>100*(SUM(Taulukko!AF82:AF84)-SUM(Taulukko!AF70:AF72))/SUM(Taulukko!AF70:AF72)</f>
        <v>11.429512516469034</v>
      </c>
      <c r="Y73" s="75">
        <f>100*(SUM(Taulukko!AG82:AG84)-SUM(Taulukko!AG70:AG72))/SUM(Taulukko!AG70:AG72)</f>
        <v>11.637790127492654</v>
      </c>
      <c r="Z73" s="75">
        <f>100*(SUM(Taulukko!AH82:AH84)-SUM(Taulukko!AH70:AH72))/SUM(Taulukko!AH70:AH72)</f>
        <v>11.699346405228743</v>
      </c>
      <c r="AA73" s="75">
        <f>100*(SUM(Taulukko!AJ82:AJ84)-SUM(Taulukko!AJ70:AJ72))/SUM(Taulukko!AJ70:AJ72)</f>
        <v>8.028455284552843</v>
      </c>
      <c r="AB73" s="75">
        <f>100*(SUM(Taulukko!AK82:AK84)-SUM(Taulukko!AK70:AK72))/SUM(Taulukko!AK70:AK72)</f>
        <v>7.6545632973503555</v>
      </c>
      <c r="AC73" s="75">
        <f>100*(SUM(Taulukko!AL82:AL84)-SUM(Taulukko!AL70:AL72))/SUM(Taulukko!AL70:AL72)</f>
        <v>7.687275106313397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6.015037593984974</v>
      </c>
      <c r="E74" s="75">
        <f>100*(SUM(Taulukko!F83:F85)-SUM(Taulukko!F71:F73))/SUM(Taulukko!F71:F73)</f>
        <v>5.808992451591726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4.356370782836557</v>
      </c>
      <c r="H74" s="75">
        <f>100*(SUM(Taulukko!J83:J85)-SUM(Taulukko!J71:J73))/SUM(Taulukko!J71:J73)</f>
        <v>3.8914323086985068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6.562193927522045</v>
      </c>
      <c r="K74" s="75">
        <f>100*(SUM(Taulukko!N83:N85)-SUM(Taulukko!N71:N73))/SUM(Taulukko!N71:N73)</f>
        <v>5.721716514954474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6.178113703581995</v>
      </c>
      <c r="N74" s="75">
        <f>100*(SUM(Taulukko!R83:R85)-SUM(Taulukko!R71:R73))/SUM(Taulukko!R71:R73)</f>
        <v>6.040709126723564</v>
      </c>
      <c r="O74" s="75">
        <f>100*(SUM(Taulukko!T83:T85)-SUM(Taulukko!T71:T73))/SUM(Taulukko!T71:T73)</f>
        <v>6.801007556675056</v>
      </c>
      <c r="P74" s="75">
        <f>100*(SUM(Taulukko!U83:U85)-SUM(Taulukko!U71:U73))/SUM(Taulukko!U71:U73)</f>
        <v>6.721581548599663</v>
      </c>
      <c r="Q74" s="75">
        <f>100*(SUM(Taulukko!V83:V85)-SUM(Taulukko!V71:V73))/SUM(Taulukko!V71:V73)</f>
        <v>5.691854759568196</v>
      </c>
      <c r="R74" s="75">
        <f>100*(SUM(Taulukko!X83:X85)-SUM(Taulukko!X71:X73))/SUM(Taulukko!X71:X73)</f>
        <v>6.0034904013961565</v>
      </c>
      <c r="S74" s="75">
        <f>100*(SUM(Taulukko!Y83:Y85)-SUM(Taulukko!Y71:Y73))/SUM(Taulukko!Y71:Y73)</f>
        <v>6.124464932499165</v>
      </c>
      <c r="T74" s="75">
        <f>100*(SUM(Taulukko!Z83:Z85)-SUM(Taulukko!Z71:Z73))/SUM(Taulukko!Z71:Z73)</f>
        <v>6.618373394797485</v>
      </c>
      <c r="U74" s="75">
        <f>100*(SUM(Taulukko!AB83:AB85)-SUM(Taulukko!AB71:AB73))/SUM(Taulukko!AB71:AB73)</f>
        <v>6.290158944876552</v>
      </c>
      <c r="V74" s="75">
        <f>100*(SUM(Taulukko!AC83:AC85)-SUM(Taulukko!AC71:AC73))/SUM(Taulukko!AC71:AC73)</f>
        <v>6.1838624338624495</v>
      </c>
      <c r="W74" s="75">
        <f>100*(SUM(Taulukko!AD83:AD85)-SUM(Taulukko!AD71:AD73))/SUM(Taulukko!AD71:AD73)</f>
        <v>5.453350854139298</v>
      </c>
      <c r="X74" s="75">
        <f>100*(SUM(Taulukko!AF83:AF85)-SUM(Taulukko!AF71:AF73))/SUM(Taulukko!AF71:AF73)</f>
        <v>11.646174863387966</v>
      </c>
      <c r="Y74" s="75">
        <f>100*(SUM(Taulukko!AG83:AG85)-SUM(Taulukko!AG71:AG73))/SUM(Taulukko!AG71:AG73)</f>
        <v>11.779935275080899</v>
      </c>
      <c r="Z74" s="75">
        <f>100*(SUM(Taulukko!AH83:AH85)-SUM(Taulukko!AH71:AH73))/SUM(Taulukko!AH71:AH73)</f>
        <v>11.783748786014904</v>
      </c>
      <c r="AA74" s="75">
        <f>100*(SUM(Taulukko!AJ83:AJ85)-SUM(Taulukko!AJ71:AJ73))/SUM(Taulukko!AJ71:AJ73)</f>
        <v>6.796448087431705</v>
      </c>
      <c r="AB74" s="75">
        <f>100*(SUM(Taulukko!AK83:AK85)-SUM(Taulukko!AK71:AK73))/SUM(Taulukko!AK71:AK73)</f>
        <v>6.902138690861961</v>
      </c>
      <c r="AC74" s="75">
        <f>100*(SUM(Taulukko!AL83:AL85)-SUM(Taulukko!AL71:AL73))/SUM(Taulukko!AL71:AL73)</f>
        <v>7.101167315175109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5.740378343118057</v>
      </c>
      <c r="E75" s="75">
        <f>100*(SUM(Taulukko!F84:F86)-SUM(Taulukko!F72:F74))/SUM(Taulukko!F72:F74)</f>
        <v>4.9756097560975645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3.4437946718648362</v>
      </c>
      <c r="H75" s="75">
        <f>100*(SUM(Taulukko!J84:J86)-SUM(Taulukko!J72:J74))/SUM(Taulukko!J72:J74)</f>
        <v>3.082414016872142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4.67139175257732</v>
      </c>
      <c r="K75" s="75">
        <f>100*(SUM(Taulukko!N84:N86)-SUM(Taulukko!N72:N74))/SUM(Taulukko!N72:N74)</f>
        <v>4.230769230769227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5.907310704960843</v>
      </c>
      <c r="N75" s="75">
        <f>100*(SUM(Taulukko!R84:R86)-SUM(Taulukko!R72:R74))/SUM(Taulukko!R72:R74)</f>
        <v>5.9399477806788665</v>
      </c>
      <c r="O75" s="75">
        <f>100*(SUM(Taulukko!T84:T86)-SUM(Taulukko!T72:T74))/SUM(Taulukko!T72:T74)</f>
        <v>4.558107167710516</v>
      </c>
      <c r="P75" s="75">
        <f>100*(SUM(Taulukko!U84:U86)-SUM(Taulukko!U72:U74))/SUM(Taulukko!U72:U74)</f>
        <v>4.894651539708273</v>
      </c>
      <c r="Q75" s="75">
        <f>100*(SUM(Taulukko!V84:V86)-SUM(Taulukko!V72:V74))/SUM(Taulukko!V72:V74)</f>
        <v>3.8659793814433177</v>
      </c>
      <c r="R75" s="75">
        <f>100*(SUM(Taulukko!X84:X86)-SUM(Taulukko!X72:X74))/SUM(Taulukko!X72:X74)</f>
        <v>5.984952120383038</v>
      </c>
      <c r="S75" s="75">
        <f>100*(SUM(Taulukko!Y84:Y86)-SUM(Taulukko!Y72:Y74))/SUM(Taulukko!Y72:Y74)</f>
        <v>6.178113703581995</v>
      </c>
      <c r="T75" s="75">
        <f>100*(SUM(Taulukko!Z84:Z86)-SUM(Taulukko!Z72:Z74))/SUM(Taulukko!Z72:Z74)</f>
        <v>6.625122991144653</v>
      </c>
      <c r="U75" s="75">
        <f>100*(SUM(Taulukko!AB84:AB86)-SUM(Taulukko!AB72:AB74))/SUM(Taulukko!AB72:AB74)</f>
        <v>5.256368913253774</v>
      </c>
      <c r="V75" s="75">
        <f>100*(SUM(Taulukko!AC84:AC86)-SUM(Taulukko!AC72:AC74))/SUM(Taulukko!AC72:AC74)</f>
        <v>5.595786701777485</v>
      </c>
      <c r="W75" s="75">
        <f>100*(SUM(Taulukko!AD84:AD86)-SUM(Taulukko!AD72:AD74))/SUM(Taulukko!AD72:AD74)</f>
        <v>5.270049099836341</v>
      </c>
      <c r="X75" s="75">
        <f>100*(SUM(Taulukko!AF84:AF86)-SUM(Taulukko!AF72:AF74))/SUM(Taulukko!AF72:AF74)</f>
        <v>11.67931375783569</v>
      </c>
      <c r="Y75" s="75">
        <f>100*(SUM(Taulukko!AG84:AG86)-SUM(Taulukko!AG72:AG74))/SUM(Taulukko!AG72:AG74)</f>
        <v>11.89483808913114</v>
      </c>
      <c r="Z75" s="75">
        <f>100*(SUM(Taulukko!AH84:AH86)-SUM(Taulukko!AH72:AH74))/SUM(Taulukko!AH72:AH74)</f>
        <v>11.79487179487178</v>
      </c>
      <c r="AA75" s="75">
        <f>100*(SUM(Taulukko!AJ84:AJ86)-SUM(Taulukko!AJ72:AJ74))/SUM(Taulukko!AJ72:AJ74)</f>
        <v>6.682180851063837</v>
      </c>
      <c r="AB75" s="75">
        <f>100*(SUM(Taulukko!AK84:AK86)-SUM(Taulukko!AK72:AK74))/SUM(Taulukko!AK72:AK74)</f>
        <v>6.525233044037272</v>
      </c>
      <c r="AC75" s="75">
        <f>100*(SUM(Taulukko!AL84:AL86)-SUM(Taulukko!AL72:AL74))/SUM(Taulukko!AL72:AL74)</f>
        <v>6.623794212218657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4.969344949983859</v>
      </c>
      <c r="E76" s="77">
        <f>100*(SUM(Taulukko!F85:F87)-SUM(Taulukko!F73:F75))/SUM(Taulukko!F73:F75)</f>
        <v>4.155927835051558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2.976383047557421</v>
      </c>
      <c r="H76" s="77">
        <f>100*(SUM(Taulukko!J85:J87)-SUM(Taulukko!J73:J75))/SUM(Taulukko!J73:J75)</f>
        <v>2.1235521235521126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2.5535939470365774</v>
      </c>
      <c r="K76" s="77">
        <f>100*(SUM(Taulukko!N85:N87)-SUM(Taulukko!N73:N75))/SUM(Taulukko!N73:N75)</f>
        <v>2.809343434343445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5.9720869847452045</v>
      </c>
      <c r="N76" s="77">
        <f>100*(SUM(Taulukko!R85:R87)-SUM(Taulukko!R73:R75))/SUM(Taulukko!R73:R75)</f>
        <v>5.70687418936447</v>
      </c>
      <c r="O76" s="77">
        <f>100*(SUM(Taulukko!T85:T87)-SUM(Taulukko!T73:T75))/SUM(Taulukko!T73:T75)</f>
        <v>4.309165526675795</v>
      </c>
      <c r="P76" s="77">
        <f>100*(SUM(Taulukko!U85:U87)-SUM(Taulukko!U73:U75))/SUM(Taulukko!U73:U75)</f>
        <v>4.752604166666674</v>
      </c>
      <c r="Q76" s="77">
        <f>100*(SUM(Taulukko!V85:V87)-SUM(Taulukko!V73:V75))/SUM(Taulukko!V73:V75)</f>
        <v>2.189086294416236</v>
      </c>
      <c r="R76" s="77">
        <f>100*(SUM(Taulukko!X85:X87)-SUM(Taulukko!X73:X75))/SUM(Taulukko!X73:X75)</f>
        <v>5.856315968675495</v>
      </c>
      <c r="S76" s="77">
        <f>100*(SUM(Taulukko!Y85:Y87)-SUM(Taulukko!Y73:Y75))/SUM(Taulukko!Y73:Y75)</f>
        <v>5.8765915768854065</v>
      </c>
      <c r="T76" s="77">
        <f>100*(SUM(Taulukko!Z85:Z87)-SUM(Taulukko!Z73:Z75))/SUM(Taulukko!Z73:Z75)</f>
        <v>6.462140992167124</v>
      </c>
      <c r="U76" s="77">
        <f>100*(SUM(Taulukko!AB85:AB87)-SUM(Taulukko!AB73:AB75))/SUM(Taulukko!AB73:AB75)</f>
        <v>5.067903279231538</v>
      </c>
      <c r="V76" s="77">
        <f>100*(SUM(Taulukko!AC85:AC87)-SUM(Taulukko!AC73:AC75))/SUM(Taulukko!AC73:AC75)</f>
        <v>5.3939195815626215</v>
      </c>
      <c r="W76" s="77">
        <f>100*(SUM(Taulukko!AD85:AD87)-SUM(Taulukko!AD73:AD75))/SUM(Taulukko!AD73:AD75)</f>
        <v>5.086403651776989</v>
      </c>
      <c r="X76" s="77">
        <f>100*(SUM(Taulukko!AF85:AF87)-SUM(Taulukko!AF73:AF75))/SUM(Taulukko!AF73:AF75)</f>
        <v>11.699346405228761</v>
      </c>
      <c r="Y76" s="77">
        <f>100*(SUM(Taulukko!AG85:AG87)-SUM(Taulukko!AG73:AG75))/SUM(Taulukko!AG73:AG75)</f>
        <v>11.798287345385344</v>
      </c>
      <c r="Z76" s="77">
        <f>100*(SUM(Taulukko!AH85:AH87)-SUM(Taulukko!AH73:AH75))/SUM(Taulukko!AH73:AH75)</f>
        <v>11.710568073627412</v>
      </c>
      <c r="AA76" s="77">
        <f>100*(SUM(Taulukko!AJ85:AJ87)-SUM(Taulukko!AJ73:AJ75))/SUM(Taulukko!AJ73:AJ75)</f>
        <v>5.766062602965404</v>
      </c>
      <c r="AB76" s="77">
        <f>100*(SUM(Taulukko!AK85:AK87)-SUM(Taulukko!AK73:AK75))/SUM(Taulukko!AK73:AK75)</f>
        <v>6.218112244897958</v>
      </c>
      <c r="AC76" s="77">
        <f>100*(SUM(Taulukko!AL85:AL87)-SUM(Taulukko!AL73:AL75))/SUM(Taulukko!AL73:AL75)</f>
        <v>6.186224489795911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3.0940988835725642</v>
      </c>
      <c r="E77" s="75">
        <f>100*(SUM(Taulukko!F86:F88)-SUM(Taulukko!F74:F76))/SUM(Taulukko!F74:F76)</f>
        <v>3.5463258785942564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0.988205291679938</v>
      </c>
      <c r="H77" s="75">
        <f>100*(SUM(Taulukko!J86:J88)-SUM(Taulukko!J74:J76))/SUM(Taulukko!J74:J76)</f>
        <v>1.2128949888286025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0.43209876543209175</v>
      </c>
      <c r="K77" s="75">
        <f>100*(SUM(Taulukko!N86:N88)-SUM(Taulukko!N74:N76))/SUM(Taulukko!N74:N76)</f>
        <v>1.7745952677459491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5.214032829095587</v>
      </c>
      <c r="N77" s="75">
        <f>100*(SUM(Taulukko!R86:R88)-SUM(Taulukko!R74:R76))/SUM(Taulukko!R74:R76)</f>
        <v>5.44634224943604</v>
      </c>
      <c r="O77" s="75">
        <f>100*(SUM(Taulukko!T86:T88)-SUM(Taulukko!T74:T76))/SUM(Taulukko!T74:T76)</f>
        <v>-2.2977651872836047</v>
      </c>
      <c r="P77" s="75">
        <f>100*(SUM(Taulukko!U86:U88)-SUM(Taulukko!U74:U76))/SUM(Taulukko!U74:U76)</f>
        <v>-1.8734643734643803</v>
      </c>
      <c r="Q77" s="75">
        <f>100*(SUM(Taulukko!V86:V88)-SUM(Taulukko!V74:V76))/SUM(Taulukko!V74:V76)</f>
        <v>1.001878522229194</v>
      </c>
      <c r="R77" s="75">
        <f>100*(SUM(Taulukko!X86:X88)-SUM(Taulukko!X74:X76))/SUM(Taulukko!X74:X76)</f>
        <v>4.9949375632804625</v>
      </c>
      <c r="S77" s="75">
        <f>100*(SUM(Taulukko!Y86:Y88)-SUM(Taulukko!Y74:Y76))/SUM(Taulukko!Y74:Y76)</f>
        <v>5.077619663648121</v>
      </c>
      <c r="T77" s="75">
        <f>100*(SUM(Taulukko!Z86:Z88)-SUM(Taulukko!Z74:Z76))/SUM(Taulukko!Z74:Z76)</f>
        <v>6.164828033744321</v>
      </c>
      <c r="U77" s="75">
        <f>100*(SUM(Taulukko!AB86:AB88)-SUM(Taulukko!AB74:AB76))/SUM(Taulukko!AB74:AB76)</f>
        <v>4.65973851827019</v>
      </c>
      <c r="V77" s="75">
        <f>100*(SUM(Taulukko!AC86:AC88)-SUM(Taulukko!AC74:AC76))/SUM(Taulukko!AC74:AC76)</f>
        <v>5.11067708333331</v>
      </c>
      <c r="W77" s="75">
        <f>100*(SUM(Taulukko!AD86:AD88)-SUM(Taulukko!AD74:AD76))/SUM(Taulukko!AD74:AD76)</f>
        <v>4.93506493506495</v>
      </c>
      <c r="X77" s="75">
        <f>100*(SUM(Taulukko!AF86:AF88)-SUM(Taulukko!AF74:AF76))/SUM(Taulukko!AF74:AF76)</f>
        <v>11.266233766233764</v>
      </c>
      <c r="Y77" s="75">
        <f>100*(SUM(Taulukko!AG86:AG88)-SUM(Taulukko!AG74:AG76))/SUM(Taulukko!AG74:AG76)</f>
        <v>11.407919547454435</v>
      </c>
      <c r="Z77" s="75">
        <f>100*(SUM(Taulukko!AH86:AH88)-SUM(Taulukko!AH74:AH76))/SUM(Taulukko!AH74:AH76)</f>
        <v>11.498586239396783</v>
      </c>
      <c r="AA77" s="75">
        <f>100*(SUM(Taulukko!AJ86:AJ88)-SUM(Taulukko!AJ74:AJ76))/SUM(Taulukko!AJ74:AJ76)</f>
        <v>4.530638852672744</v>
      </c>
      <c r="AB77" s="75">
        <f>100*(SUM(Taulukko!AK86:AK88)-SUM(Taulukko!AK74:AK76))/SUM(Taulukko!AK74:AK76)</f>
        <v>5.062893081761014</v>
      </c>
      <c r="AC77" s="75">
        <f>100*(SUM(Taulukko!AL86:AL88)-SUM(Taulukko!AL74:AL76))/SUM(Taulukko!AL74:AL76)</f>
        <v>5.724225173940551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2.7821688270629186</v>
      </c>
      <c r="E78" s="75">
        <f>100*(SUM(Taulukko!F87:F89)-SUM(Taulukko!F75:F77))/SUM(Taulukko!F75:F77)</f>
        <v>3.3333333333333335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-0.3790271636134066</v>
      </c>
      <c r="H78" s="75">
        <f>100*(SUM(Taulukko!J87:J89)-SUM(Taulukko!J75:J77))/SUM(Taulukko!J75:J77)</f>
        <v>0.539169045353646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0.3352636391343998</v>
      </c>
      <c r="K78" s="75">
        <f>100*(SUM(Taulukko!N87:N89)-SUM(Taulukko!N75:N77))/SUM(Taulukko!N75:N77)</f>
        <v>1.2638717632552476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5.136436597110754</v>
      </c>
      <c r="N78" s="75">
        <f>100*(SUM(Taulukko!R87:R89)-SUM(Taulukko!R75:R77))/SUM(Taulukko!R75:R77)</f>
        <v>5.2918537524053875</v>
      </c>
      <c r="O78" s="75">
        <f>100*(SUM(Taulukko!T87:T89)-SUM(Taulukko!T75:T77))/SUM(Taulukko!T75:T77)</f>
        <v>-3.1222385861561186</v>
      </c>
      <c r="P78" s="75">
        <f>100*(SUM(Taulukko!U87:U89)-SUM(Taulukko!U75:U77))/SUM(Taulukko!U75:U77)</f>
        <v>-3.32037092431948</v>
      </c>
      <c r="Q78" s="75">
        <f>100*(SUM(Taulukko!V87:V89)-SUM(Taulukko!V75:V77))/SUM(Taulukko!V75:V77)</f>
        <v>0.5276225946616973</v>
      </c>
      <c r="R78" s="75">
        <f>100*(SUM(Taulukko!X87:X89)-SUM(Taulukko!X75:X77))/SUM(Taulukko!X75:X77)</f>
        <v>5.202702702702695</v>
      </c>
      <c r="S78" s="75">
        <f>100*(SUM(Taulukko!Y87:Y89)-SUM(Taulukko!Y75:Y77))/SUM(Taulukko!Y75:Y77)</f>
        <v>5.198973042361999</v>
      </c>
      <c r="T78" s="75">
        <f>100*(SUM(Taulukko!Z87:Z89)-SUM(Taulukko!Z75:Z77))/SUM(Taulukko!Z75:Z77)</f>
        <v>5.935483870967735</v>
      </c>
      <c r="U78" s="75">
        <f>100*(SUM(Taulukko!AB87:AB89)-SUM(Taulukko!AB75:AB77))/SUM(Taulukko!AB75:AB77)</f>
        <v>4.977531973729724</v>
      </c>
      <c r="V78" s="75">
        <f>100*(SUM(Taulukko!AC87:AC89)-SUM(Taulukko!AC75:AC77))/SUM(Taulukko!AC75:AC77)</f>
        <v>5.150631681243937</v>
      </c>
      <c r="W78" s="75">
        <f>100*(SUM(Taulukko!AD87:AD89)-SUM(Taulukko!AD75:AD77))/SUM(Taulukko!AD75:AD77)</f>
        <v>4.814216478190622</v>
      </c>
      <c r="X78" s="75">
        <f>100*(SUM(Taulukko!AF87:AF89)-SUM(Taulukko!AF75:AF77))/SUM(Taulukko!AF75:AF77)</f>
        <v>11.352418558736407</v>
      </c>
      <c r="Y78" s="75">
        <f>100*(SUM(Taulukko!AG87:AG89)-SUM(Taulukko!AG75:AG77))/SUM(Taulukko!AG75:AG77)</f>
        <v>11.363636363636381</v>
      </c>
      <c r="Z78" s="75">
        <f>100*(SUM(Taulukko!AH87:AH89)-SUM(Taulukko!AH75:AH77))/SUM(Taulukko!AH75:AH77)</f>
        <v>11.22512437810944</v>
      </c>
      <c r="AA78" s="75">
        <f>100*(SUM(Taulukko!AJ87:AJ89)-SUM(Taulukko!AJ75:AJ77))/SUM(Taulukko!AJ75:AJ77)</f>
        <v>4.427083333333322</v>
      </c>
      <c r="AB78" s="75">
        <f>100*(SUM(Taulukko!AK87:AK89)-SUM(Taulukko!AK75:AK77))/SUM(Taulukko!AK75:AK77)</f>
        <v>4.71285892634208</v>
      </c>
      <c r="AC78" s="75">
        <f>100*(SUM(Taulukko!AL87:AL89)-SUM(Taulukko!AL75:AL77))/SUM(Taulukko!AL75:AL77)</f>
        <v>5.208660181989339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2.707808564231727</v>
      </c>
      <c r="E79" s="75">
        <f>100*(SUM(Taulukko!F88:F90)-SUM(Taulukko!F76:F78))/SUM(Taulukko!F76:F78)</f>
        <v>3.445006321112527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-0.5969211435752542</v>
      </c>
      <c r="H79" s="75">
        <f>100*(SUM(Taulukko!J88:J90)-SUM(Taulukko!J76:J78))/SUM(Taulukko!J76:J78)</f>
        <v>0.22109917877447524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0.7943782462572458</v>
      </c>
      <c r="K79" s="75">
        <f>100*(SUM(Taulukko!N88:N90)-SUM(Taulukko!N76:N78))/SUM(Taulukko!N76:N78)</f>
        <v>1.1952191235059868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4.75430759412892</v>
      </c>
      <c r="N79" s="75">
        <f>100*(SUM(Taulukko!R88:R90)-SUM(Taulukko!R76:R78))/SUM(Taulukko!R76:R78)</f>
        <v>5.273250239693193</v>
      </c>
      <c r="O79" s="75">
        <f>100*(SUM(Taulukko!T88:T90)-SUM(Taulukko!T76:T78))/SUM(Taulukko!T76:T78)</f>
        <v>-3.913288288288282</v>
      </c>
      <c r="P79" s="75">
        <f>100*(SUM(Taulukko!U88:U90)-SUM(Taulukko!U76:U78))/SUM(Taulukko!U76:U78)</f>
        <v>-4.4023323615160415</v>
      </c>
      <c r="Q79" s="75">
        <f>100*(SUM(Taulukko!V88:V90)-SUM(Taulukko!V76:V78))/SUM(Taulukko!V76:V78)</f>
        <v>0.7109737248840838</v>
      </c>
      <c r="R79" s="75">
        <f>100*(SUM(Taulukko!X88:X90)-SUM(Taulukko!X76:X78))/SUM(Taulukko!X76:X78)</f>
        <v>4.9551047555703285</v>
      </c>
      <c r="S79" s="75">
        <f>100*(SUM(Taulukko!Y88:Y90)-SUM(Taulukko!Y76:Y78))/SUM(Taulukko!Y76:Y78)</f>
        <v>5.046311082721161</v>
      </c>
      <c r="T79" s="75">
        <f>100*(SUM(Taulukko!Z88:Z90)-SUM(Taulukko!Z76:Z78))/SUM(Taulukko!Z76:Z78)</f>
        <v>5.708787684413089</v>
      </c>
      <c r="U79" s="75">
        <f>100*(SUM(Taulukko!AB88:AB90)-SUM(Taulukko!AB76:AB78))/SUM(Taulukko!AB76:AB78)</f>
        <v>4.503311258278154</v>
      </c>
      <c r="V79" s="75">
        <f>100*(SUM(Taulukko!AC88:AC90)-SUM(Taulukko!AC76:AC78))/SUM(Taulukko!AC76:AC78)</f>
        <v>4.660880745740919</v>
      </c>
      <c r="W79" s="75">
        <f>100*(SUM(Taulukko!AD88:AD90)-SUM(Taulukko!AD76:AD78))/SUM(Taulukko!AD76:AD78)</f>
        <v>4.758842443729889</v>
      </c>
      <c r="X79" s="75">
        <f>100*(SUM(Taulukko!AF88:AF90)-SUM(Taulukko!AF76:AF78))/SUM(Taulukko!AF76:AF78)</f>
        <v>11.178927079987153</v>
      </c>
      <c r="Y79" s="75">
        <f>100*(SUM(Taulukko!AG88:AG90)-SUM(Taulukko!AG76:AG78))/SUM(Taulukko!AG76:AG78)</f>
        <v>11.22731467240849</v>
      </c>
      <c r="Z79" s="75">
        <f>100*(SUM(Taulukko!AH88:AH90)-SUM(Taulukko!AH76:AH78))/SUM(Taulukko!AH76:AH78)</f>
        <v>11.022167487684731</v>
      </c>
      <c r="AA79" s="75">
        <f>100*(SUM(Taulukko!AJ88:AJ90)-SUM(Taulukko!AJ76:AJ78))/SUM(Taulukko!AJ76:AJ78)</f>
        <v>4.061400703549725</v>
      </c>
      <c r="AB79" s="75">
        <f>100*(SUM(Taulukko!AK88:AK90)-SUM(Taulukko!AK76:AK78))/SUM(Taulukko!AK76:AK78)</f>
        <v>3.930671618693899</v>
      </c>
      <c r="AC79" s="75">
        <f>100*(SUM(Taulukko!AL88:AL90)-SUM(Taulukko!AL76:AL78))/SUM(Taulukko!AL76:AL78)</f>
        <v>4.674353381115613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4.03912906279582</v>
      </c>
      <c r="E80" s="75">
        <f>100*(SUM(Taulukko!F89:F91)-SUM(Taulukko!F77:F79))/SUM(Taulukko!F77:F79)</f>
        <v>3.7503939489442097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0.3784295175023796</v>
      </c>
      <c r="H80" s="75">
        <f>100*(SUM(Taulukko!J89:J91)-SUM(Taulukko!J77:J79))/SUM(Taulukko!J77:J79)</f>
        <v>0.2522863450015804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1.8416206261510129</v>
      </c>
      <c r="K80" s="75">
        <f>100*(SUM(Taulukko!N89:N91)-SUM(Taulukko!N77:N79))/SUM(Taulukko!N77:N79)</f>
        <v>1.4067278287461844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5.452806122448988</v>
      </c>
      <c r="N80" s="75">
        <f>100*(SUM(Taulukko!R89:R91)-SUM(Taulukko!R77:R79))/SUM(Taulukko!R77:R79)</f>
        <v>5.385595920968782</v>
      </c>
      <c r="O80" s="75">
        <f>100*(SUM(Taulukko!T89:T91)-SUM(Taulukko!T77:T79))/SUM(Taulukko!T77:T79)</f>
        <v>0.6668599594085276</v>
      </c>
      <c r="P80" s="75">
        <f>100*(SUM(Taulukko!U89:U91)-SUM(Taulukko!U77:U79))/SUM(Taulukko!U77:U79)</f>
        <v>0.5167173252279601</v>
      </c>
      <c r="Q80" s="75">
        <f>100*(SUM(Taulukko!V89:V91)-SUM(Taulukko!V77:V79))/SUM(Taulukko!V77:V79)</f>
        <v>1.236093943139661</v>
      </c>
      <c r="R80" s="75">
        <f>100*(SUM(Taulukko!X89:X91)-SUM(Taulukko!X77:X79))/SUM(Taulukko!X77:X79)</f>
        <v>5.915215248110437</v>
      </c>
      <c r="S80" s="75">
        <f>100*(SUM(Taulukko!Y89:Y91)-SUM(Taulukko!Y77:Y79))/SUM(Taulukko!Y77:Y79)</f>
        <v>5.878594249201271</v>
      </c>
      <c r="T80" s="75">
        <f>100*(SUM(Taulukko!Z89:Z91)-SUM(Taulukko!Z77:Z79))/SUM(Taulukko!Z77:Z79)</f>
        <v>5.583918315252075</v>
      </c>
      <c r="U80" s="75">
        <f>100*(SUM(Taulukko!AB89:AB91)-SUM(Taulukko!AB77:AB79))/SUM(Taulukko!AB77:AB79)</f>
        <v>4.811107523409762</v>
      </c>
      <c r="V80" s="75">
        <f>100*(SUM(Taulukko!AC89:AC91)-SUM(Taulukko!AC77:AC79))/SUM(Taulukko!AC77:AC79)</f>
        <v>4.860889031020144</v>
      </c>
      <c r="W80" s="75">
        <f>100*(SUM(Taulukko!AD89:AD91)-SUM(Taulukko!AD77:AD79))/SUM(Taulukko!AD77:AD79)</f>
        <v>4.635549872122744</v>
      </c>
      <c r="X80" s="75">
        <f>100*(SUM(Taulukko!AF89:AF91)-SUM(Taulukko!AF77:AF79))/SUM(Taulukko!AF77:AF79)</f>
        <v>11.331884507916795</v>
      </c>
      <c r="Y80" s="75">
        <f>100*(SUM(Taulukko!AG89:AG91)-SUM(Taulukko!AG77:AG79))/SUM(Taulukko!AG77:AG79)</f>
        <v>11.317876754118354</v>
      </c>
      <c r="Z80" s="75">
        <f>100*(SUM(Taulukko!AH89:AH91)-SUM(Taulukko!AH77:AH79))/SUM(Taulukko!AH77:AH79)</f>
        <v>10.860280658938366</v>
      </c>
      <c r="AA80" s="75">
        <f>100*(SUM(Taulukko!AJ89:AJ91)-SUM(Taulukko!AJ77:AJ79))/SUM(Taulukko!AJ77:AJ79)</f>
        <v>4.791731913560918</v>
      </c>
      <c r="AB80" s="75">
        <f>100*(SUM(Taulukko!AK89:AK91)-SUM(Taulukko!AK77:AK79))/SUM(Taulukko!AK77:AK79)</f>
        <v>4.214440656956933</v>
      </c>
      <c r="AC80" s="75">
        <f>100*(SUM(Taulukko!AL89:AL91)-SUM(Taulukko!AL77:AL79))/SUM(Taulukko!AL77:AL79)</f>
        <v>4.277743335399862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3.589263420724095</v>
      </c>
      <c r="E81" s="75">
        <f>100*(SUM(Taulukko!F90:F92)-SUM(Taulukko!F78:F80))/SUM(Taulukko!F78:F80)</f>
        <v>3.9937106918238956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0.8448060075093831</v>
      </c>
      <c r="H81" s="75">
        <f>100*(SUM(Taulukko!J90:J92)-SUM(Taulukko!J78:J80))/SUM(Taulukko!J78:J80)</f>
        <v>0.47303689687795647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2.5514909314478977</v>
      </c>
      <c r="K81" s="75">
        <f>100*(SUM(Taulukko!N90:N92)-SUM(Taulukko!N78:N80))/SUM(Taulukko!N78:N80)</f>
        <v>1.6518813092689002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5.749682337992365</v>
      </c>
      <c r="N81" s="75">
        <f>100*(SUM(Taulukko!R90:R92)-SUM(Taulukko!R78:R80))/SUM(Taulukko!R78:R80)</f>
        <v>5.430295331851389</v>
      </c>
      <c r="O81" s="75">
        <f>100*(SUM(Taulukko!T90:T92)-SUM(Taulukko!T78:T80))/SUM(Taulukko!T78:T80)</f>
        <v>2.495038276155376</v>
      </c>
      <c r="P81" s="75">
        <f>100*(SUM(Taulukko!U90:U92)-SUM(Taulukko!U78:U80))/SUM(Taulukko!U78:U80)</f>
        <v>2.5233644859813156</v>
      </c>
      <c r="Q81" s="75">
        <f>100*(SUM(Taulukko!V90:V92)-SUM(Taulukko!V78:V80))/SUM(Taulukko!V78:V80)</f>
        <v>1.7636138613861172</v>
      </c>
      <c r="R81" s="75">
        <f>100*(SUM(Taulukko!X90:X92)-SUM(Taulukko!X78:X80))/SUM(Taulukko!X78:X80)</f>
        <v>5.728364644287024</v>
      </c>
      <c r="S81" s="75">
        <f>100*(SUM(Taulukko!Y90:Y92)-SUM(Taulukko!Y78:Y80))/SUM(Taulukko!Y78:Y80)</f>
        <v>5.425126903553288</v>
      </c>
      <c r="T81" s="75">
        <f>100*(SUM(Taulukko!Z90:Z92)-SUM(Taulukko!Z78:Z80))/SUM(Taulukko!Z78:Z80)</f>
        <v>5.3951126626467785</v>
      </c>
      <c r="U81" s="75">
        <f>100*(SUM(Taulukko!AB90:AB92)-SUM(Taulukko!AB78:AB80))/SUM(Taulukko!AB78:AB80)</f>
        <v>4.581072935503312</v>
      </c>
      <c r="V81" s="75">
        <f>100*(SUM(Taulukko!AC90:AC92)-SUM(Taulukko!AC78:AC80))/SUM(Taulukko!AC78:AC80)</f>
        <v>4.671115347950425</v>
      </c>
      <c r="W81" s="75">
        <f>100*(SUM(Taulukko!AD90:AD92)-SUM(Taulukko!AD78:AD80))/SUM(Taulukko!AD78:AD80)</f>
        <v>4.513668150031765</v>
      </c>
      <c r="X81" s="75">
        <f>100*(SUM(Taulukko!AF90:AF92)-SUM(Taulukko!AF78:AF80))/SUM(Taulukko!AF78:AF80)</f>
        <v>10.708166761850354</v>
      </c>
      <c r="Y81" s="75">
        <f>100*(SUM(Taulukko!AG90:AG92)-SUM(Taulukko!AG78:AG80))/SUM(Taulukko!AG78:AG80)</f>
        <v>10.686333534015654</v>
      </c>
      <c r="Z81" s="75">
        <f>100*(SUM(Taulukko!AH90:AH92)-SUM(Taulukko!AH78:AH80))/SUM(Taulukko!AH78:AH80)</f>
        <v>10.771558245083215</v>
      </c>
      <c r="AA81" s="75">
        <f>100*(SUM(Taulukko!AJ90:AJ92)-SUM(Taulukko!AJ78:AJ80))/SUM(Taulukko!AJ78:AJ80)</f>
        <v>3.9496781743709604</v>
      </c>
      <c r="AB81" s="75">
        <f>100*(SUM(Taulukko!AK90:AK92)-SUM(Taulukko!AK78:AK80))/SUM(Taulukko!AK78:AK80)</f>
        <v>4.04196235729712</v>
      </c>
      <c r="AC81" s="75">
        <f>100*(SUM(Taulukko!AL90:AL92)-SUM(Taulukko!AL78:AL80))/SUM(Taulukko!AL78:AL80)</f>
        <v>3.949398333847564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3.580323785803238</v>
      </c>
      <c r="E82" s="75">
        <f>100*(SUM(Taulukko!F91:F93)-SUM(Taulukko!F79:F81))/SUM(Taulukko!F79:F81)</f>
        <v>4.015056461731497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0.7817385866166354</v>
      </c>
      <c r="H82" s="75">
        <f>100*(SUM(Taulukko!J91:J93)-SUM(Taulukko!J79:J81))/SUM(Taulukko!J79:J81)</f>
        <v>0.7260101010101045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2.5130248237817923</v>
      </c>
      <c r="K82" s="75">
        <f>100*(SUM(Taulukko!N91:N93)-SUM(Taulukko!N79:N81))/SUM(Taulukko!N79:N81)</f>
        <v>1.6845329249617151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5.567858272698502</v>
      </c>
      <c r="N82" s="75">
        <f>100*(SUM(Taulukko!R91:R93)-SUM(Taulukko!R79:R81))/SUM(Taulukko!R79:R81)</f>
        <v>5.311413215301932</v>
      </c>
      <c r="O82" s="75">
        <f>100*(SUM(Taulukko!T91:T93)-SUM(Taulukko!T79:T81))/SUM(Taulukko!T79:T81)</f>
        <v>2.2398639070031283</v>
      </c>
      <c r="P82" s="75">
        <f>100*(SUM(Taulukko!U91:U93)-SUM(Taulukko!U79:U81))/SUM(Taulukko!U79:U81)</f>
        <v>2.3617153511497717</v>
      </c>
      <c r="Q82" s="75">
        <f>100*(SUM(Taulukko!V91:V93)-SUM(Taulukko!V79:V81))/SUM(Taulukko!V79:V81)</f>
        <v>1.9814241486068218</v>
      </c>
      <c r="R82" s="75">
        <f>100*(SUM(Taulukko!X91:X93)-SUM(Taulukko!X79:X81))/SUM(Taulukko!X79:X81)</f>
        <v>5.674157303370784</v>
      </c>
      <c r="S82" s="75">
        <f>100*(SUM(Taulukko!Y91:Y93)-SUM(Taulukko!Y79:Y81))/SUM(Taulukko!Y79:Y81)</f>
        <v>5.46776232616941</v>
      </c>
      <c r="T82" s="75">
        <f>100*(SUM(Taulukko!Z91:Z93)-SUM(Taulukko!Z79:Z81))/SUM(Taulukko!Z79:Z81)</f>
        <v>5.176767676767687</v>
      </c>
      <c r="U82" s="75">
        <f>100*(SUM(Taulukko!AB91:AB93)-SUM(Taulukko!AB79:AB81))/SUM(Taulukko!AB79:AB81)</f>
        <v>4.42761433148849</v>
      </c>
      <c r="V82" s="75">
        <f>100*(SUM(Taulukko!AC91:AC93)-SUM(Taulukko!AC79:AC81))/SUM(Taulukko!AC79:AC81)</f>
        <v>4.587155963302752</v>
      </c>
      <c r="W82" s="75">
        <f>100*(SUM(Taulukko!AD91:AD93)-SUM(Taulukko!AD79:AD81))/SUM(Taulukko!AD79:AD81)</f>
        <v>4.360189573459701</v>
      </c>
      <c r="X82" s="75">
        <f>100*(SUM(Taulukko!AF91:AF93)-SUM(Taulukko!AF79:AF81))/SUM(Taulukko!AF79:AF81)</f>
        <v>11.03697525715874</v>
      </c>
      <c r="Y82" s="75">
        <f>100*(SUM(Taulukko!AG91:AG93)-SUM(Taulukko!AG79:AG81))/SUM(Taulukko!AG79:AG81)</f>
        <v>10.890493381468126</v>
      </c>
      <c r="Z82" s="75">
        <f>100*(SUM(Taulukko!AH91:AH93)-SUM(Taulukko!AH79:AH81))/SUM(Taulukko!AH79:AH81)</f>
        <v>10.720720720720719</v>
      </c>
      <c r="AA82" s="75">
        <f>100*(SUM(Taulukko!AJ91:AJ93)-SUM(Taulukko!AJ79:AJ81))/SUM(Taulukko!AJ79:AJ81)</f>
        <v>4.015725919685469</v>
      </c>
      <c r="AB82" s="75">
        <f>100*(SUM(Taulukko!AK91:AK93)-SUM(Taulukko!AK79:AK81))/SUM(Taulukko!AK79:AK81)</f>
        <v>3.8449707782220854</v>
      </c>
      <c r="AC82" s="75">
        <f>100*(SUM(Taulukko!AL91:AL93)-SUM(Taulukko!AL79:AL81))/SUM(Taulukko!AL79:AL81)</f>
        <v>3.717357910906305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2.310536044362292</v>
      </c>
      <c r="E83" s="75">
        <f>100*(SUM(Taulukko!F92:F94)-SUM(Taulukko!F80:F82))/SUM(Taulukko!F80:F82)</f>
        <v>3.8461538461538494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0.6572769953051715</v>
      </c>
      <c r="H83" s="75">
        <f>100*(SUM(Taulukko!J92:J94)-SUM(Taulukko!J80:J82))/SUM(Taulukko!J80:J82)</f>
        <v>0.8841174613198647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0.9773976786805271</v>
      </c>
      <c r="K83" s="75">
        <f>100*(SUM(Taulukko!N92:N94)-SUM(Taulukko!N80:N82))/SUM(Taulukko!N80:N82)</f>
        <v>1.5026065624041633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4.797742238946382</v>
      </c>
      <c r="N83" s="75">
        <f>100*(SUM(Taulukko!R92:R94)-SUM(Taulukko!R80:R82))/SUM(Taulukko!R80:R82)</f>
        <v>5.001572821642019</v>
      </c>
      <c r="O83" s="75">
        <f>100*(SUM(Taulukko!T92:T94)-SUM(Taulukko!T80:T82))/SUM(Taulukko!T80:T82)</f>
        <v>1.6579406631762619</v>
      </c>
      <c r="P83" s="75">
        <f>100*(SUM(Taulukko!U92:U94)-SUM(Taulukko!U80:U82))/SUM(Taulukko!U80:U82)</f>
        <v>1.5432098765432098</v>
      </c>
      <c r="Q83" s="75">
        <f>100*(SUM(Taulukko!V92:V94)-SUM(Taulukko!V80:V82))/SUM(Taulukko!V80:V82)</f>
        <v>1.918316831683147</v>
      </c>
      <c r="R83" s="75">
        <f>100*(SUM(Taulukko!X92:X94)-SUM(Taulukko!X80:X82))/SUM(Taulukko!X80:X82)</f>
        <v>4.703590314500411</v>
      </c>
      <c r="S83" s="75">
        <f>100*(SUM(Taulukko!Y92:Y94)-SUM(Taulukko!Y80:Y82))/SUM(Taulukko!Y80:Y82)</f>
        <v>4.5739348370927395</v>
      </c>
      <c r="T83" s="75">
        <f>100*(SUM(Taulukko!Z92:Z94)-SUM(Taulukko!Z80:Z82))/SUM(Taulukko!Z80:Z82)</f>
        <v>4.865034526051475</v>
      </c>
      <c r="U83" s="75">
        <f>100*(SUM(Taulukko!AB92:AB94)-SUM(Taulukko!AB80:AB82))/SUM(Taulukko!AB80:AB82)</f>
        <v>3.9881831610044314</v>
      </c>
      <c r="V83" s="75">
        <f>100*(SUM(Taulukko!AC92:AC94)-SUM(Taulukko!AC80:AC82))/SUM(Taulukko!AC80:AC82)</f>
        <v>3.920953575909661</v>
      </c>
      <c r="W83" s="75">
        <f>100*(SUM(Taulukko!AD92:AD94)-SUM(Taulukko!AD80:AD82))/SUM(Taulukko!AD80:AD82)</f>
        <v>4.305468258956628</v>
      </c>
      <c r="X83" s="75">
        <f>100*(SUM(Taulukko!AF92:AF94)-SUM(Taulukko!AF80:AF82))/SUM(Taulukko!AF80:AF82)</f>
        <v>10.640021604104776</v>
      </c>
      <c r="Y83" s="75">
        <f>100*(SUM(Taulukko!AG92:AG94)-SUM(Taulukko!AG80:AG82))/SUM(Taulukko!AG80:AG82)</f>
        <v>10.578069129916585</v>
      </c>
      <c r="Z83" s="75">
        <f>100*(SUM(Taulukko!AH92:AH94)-SUM(Taulukko!AH80:AH82))/SUM(Taulukko!AH80:AH82)</f>
        <v>10.667461263408805</v>
      </c>
      <c r="AA83" s="75">
        <f>100*(SUM(Taulukko!AJ92:AJ94)-SUM(Taulukko!AJ80:AJ82))/SUM(Taulukko!AJ80:AJ82)</f>
        <v>3.1441291040623454</v>
      </c>
      <c r="AB83" s="75">
        <f>100*(SUM(Taulukko!AK92:AK94)-SUM(Taulukko!AK80:AK82))/SUM(Taulukko!AK80:AK82)</f>
        <v>3.483043079743348</v>
      </c>
      <c r="AC83" s="75">
        <f>100*(SUM(Taulukko!AL92:AL94)-SUM(Taulukko!AL80:AL82))/SUM(Taulukko!AL80:AL82)</f>
        <v>3.548485775466511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3.270009342883819</v>
      </c>
      <c r="E84" s="75">
        <f>100*(SUM(Taulukko!F93:F95)-SUM(Taulukko!F81:F83))/SUM(Taulukko!F81:F83)</f>
        <v>3.58367092552197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0.757097791798118</v>
      </c>
      <c r="H84" s="75">
        <f>100*(SUM(Taulukko!J93:J95)-SUM(Taulukko!J81:J83))/SUM(Taulukko!J81:J83)</f>
        <v>0.9151151782896921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1.0128913443830605</v>
      </c>
      <c r="K84" s="75">
        <f>100*(SUM(Taulukko!N93:N95)-SUM(Taulukko!N81:N83))/SUM(Taulukko!N81:N83)</f>
        <v>1.1970534069981513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4.403497813866323</v>
      </c>
      <c r="N84" s="75">
        <f>100*(SUM(Taulukko!R93:R95)-SUM(Taulukko!R81:R83))/SUM(Taulukko!R81:R83)</f>
        <v>4.599499374217751</v>
      </c>
      <c r="O84" s="75">
        <f>100*(SUM(Taulukko!T93:T95)-SUM(Taulukko!T81:T83))/SUM(Taulukko!T81:T83)</f>
        <v>1.2572533849129521</v>
      </c>
      <c r="P84" s="75">
        <f>100*(SUM(Taulukko!U93:U95)-SUM(Taulukko!U81:U83))/SUM(Taulukko!U81:U83)</f>
        <v>1.264261486278127</v>
      </c>
      <c r="Q84" s="75">
        <f>100*(SUM(Taulukko!V93:V95)-SUM(Taulukko!V81:V83))/SUM(Taulukko!V81:V83)</f>
        <v>1.668726823238559</v>
      </c>
      <c r="R84" s="75">
        <f>100*(SUM(Taulukko!X93:X95)-SUM(Taulukko!X81:X83))/SUM(Taulukko!X81:X83)</f>
        <v>4.826769321883314</v>
      </c>
      <c r="S84" s="75">
        <f>100*(SUM(Taulukko!Y93:Y95)-SUM(Taulukko!Y81:Y83))/SUM(Taulukko!Y81:Y83)</f>
        <v>5.050188205771633</v>
      </c>
      <c r="T84" s="75">
        <f>100*(SUM(Taulukko!Z93:Z95)-SUM(Taulukko!Z81:Z83))/SUM(Taulukko!Z81:Z83)</f>
        <v>4.525593008739077</v>
      </c>
      <c r="U84" s="75">
        <f>100*(SUM(Taulukko!AB93:AB95)-SUM(Taulukko!AB81:AB83))/SUM(Taulukko!AB81:AB83)</f>
        <v>4.674668351231824</v>
      </c>
      <c r="V84" s="75">
        <f>100*(SUM(Taulukko!AC93:AC95)-SUM(Taulukko!AC81:AC83))/SUM(Taulukko!AC81:AC83)</f>
        <v>4.511278195488733</v>
      </c>
      <c r="W84" s="75">
        <f>100*(SUM(Taulukko!AD93:AD95)-SUM(Taulukko!AD81:AD83))/SUM(Taulukko!AD81:AD83)</f>
        <v>4.41314553990611</v>
      </c>
      <c r="X84" s="75">
        <f>100*(SUM(Taulukko!AF93:AF95)-SUM(Taulukko!AF81:AF83))/SUM(Taulukko!AF81:AF83)</f>
        <v>11.239526148512002</v>
      </c>
      <c r="Y84" s="75">
        <f>100*(SUM(Taulukko!AG93:AG95)-SUM(Taulukko!AG81:AG83))/SUM(Taulukko!AG81:AG83)</f>
        <v>11.276405831597732</v>
      </c>
      <c r="Z84" s="75">
        <f>100*(SUM(Taulukko!AH93:AH95)-SUM(Taulukko!AH81:AH83))/SUM(Taulukko!AH81:AH83)</f>
        <v>10.516986706056137</v>
      </c>
      <c r="AA84" s="75">
        <f>100*(SUM(Taulukko!AJ93:AJ95)-SUM(Taulukko!AJ81:AJ83))/SUM(Taulukko!AJ81:AJ83)</f>
        <v>3.781512605042024</v>
      </c>
      <c r="AB84" s="75">
        <f>100*(SUM(Taulukko!AK93:AK95)-SUM(Taulukko!AK81:AK83))/SUM(Taulukko!AK81:AK83)</f>
        <v>3.32013402375875</v>
      </c>
      <c r="AC84" s="75">
        <f>100*(SUM(Taulukko!AL93:AL95)-SUM(Taulukko!AL81:AL83))/SUM(Taulukko!AL81:AL83)</f>
        <v>3.4440719292898367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2.7269910133250734</v>
      </c>
      <c r="E85" s="75">
        <f>100*(SUM(Taulukko!F94:F96)-SUM(Taulukko!F82:F84))/SUM(Taulukko!F82:F84)</f>
        <v>3.449347420758224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0.662460567823351</v>
      </c>
      <c r="H85" s="75">
        <f>100*(SUM(Taulukko!J94:J96)-SUM(Taulukko!J82:J84))/SUM(Taulukko!J82:J84)</f>
        <v>0.850661625708899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0.9561998766193426</v>
      </c>
      <c r="K85" s="75">
        <f>100*(SUM(Taulukko!N94:N96)-SUM(Taulukko!N82:N84))/SUM(Taulukko!N82:N84)</f>
        <v>0.9831029185867861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4.070851460534483</v>
      </c>
      <c r="N85" s="75">
        <f>100*(SUM(Taulukko!R94:R96)-SUM(Taulukko!R82:R84))/SUM(Taulukko!R82:R84)</f>
        <v>4.201680672268908</v>
      </c>
      <c r="O85" s="75">
        <f>100*(SUM(Taulukko!T94:T96)-SUM(Taulukko!T82:T84))/SUM(Taulukko!T82:T84)</f>
        <v>1.5166835187057826</v>
      </c>
      <c r="P85" s="75">
        <f>100*(SUM(Taulukko!U94:U96)-SUM(Taulukko!U82:U84))/SUM(Taulukko!U82:U84)</f>
        <v>1.4833127317676003</v>
      </c>
      <c r="Q85" s="75">
        <f>100*(SUM(Taulukko!V94:V96)-SUM(Taulukko!V82:V84))/SUM(Taulukko!V82:V84)</f>
        <v>1.5142150803460992</v>
      </c>
      <c r="R85" s="75">
        <f>100*(SUM(Taulukko!X94:X96)-SUM(Taulukko!X82:X84))/SUM(Taulukko!X82:X84)</f>
        <v>4.100227790432791</v>
      </c>
      <c r="S85" s="75">
        <f>100*(SUM(Taulukko!Y94:Y96)-SUM(Taulukko!Y82:Y84))/SUM(Taulukko!Y82:Y84)</f>
        <v>4.385692068429245</v>
      </c>
      <c r="T85" s="75">
        <f>100*(SUM(Taulukko!Z94:Z96)-SUM(Taulukko!Z82:Z84))/SUM(Taulukko!Z82:Z84)</f>
        <v>4.2209807572936136</v>
      </c>
      <c r="U85" s="75">
        <f>100*(SUM(Taulukko!AB94:AB96)-SUM(Taulukko!AB82:AB84))/SUM(Taulukko!AB82:AB84)</f>
        <v>4.93987650308742</v>
      </c>
      <c r="V85" s="75">
        <f>100*(SUM(Taulukko!AC94:AC96)-SUM(Taulukko!AC82:AC84))/SUM(Taulukko!AC82:AC84)</f>
        <v>4.678727386150967</v>
      </c>
      <c r="W85" s="75">
        <f>100*(SUM(Taulukko!AD94:AD96)-SUM(Taulukko!AD82:AD84))/SUM(Taulukko!AD82:AD84)</f>
        <v>4.681647940074907</v>
      </c>
      <c r="X85" s="75">
        <f>100*(SUM(Taulukko!AF94:AF96)-SUM(Taulukko!AF82:AF84))/SUM(Taulukko!AF82:AF84)</f>
        <v>10.227608631392243</v>
      </c>
      <c r="Y85" s="75">
        <f>100*(SUM(Taulukko!AG94:AG96)-SUM(Taulukko!AG82:AG84))/SUM(Taulukko!AG82:AG84)</f>
        <v>10.424597364568088</v>
      </c>
      <c r="Z85" s="75">
        <f>100*(SUM(Taulukko!AH94:AH96)-SUM(Taulukko!AH82:AH84))/SUM(Taulukko!AH82:AH84)</f>
        <v>10.269163253364548</v>
      </c>
      <c r="AA85" s="75">
        <f>100*(SUM(Taulukko!AJ94:AJ96)-SUM(Taulukko!AJ82:AJ84))/SUM(Taulukko!AJ82:AJ84)</f>
        <v>3.229852618375688</v>
      </c>
      <c r="AB85" s="75">
        <f>100*(SUM(Taulukko!AK94:AK96)-SUM(Taulukko!AK82:AK84))/SUM(Taulukko!AK82:AK84)</f>
        <v>3.4943786083257367</v>
      </c>
      <c r="AC85" s="75">
        <f>100*(SUM(Taulukko!AL94:AL96)-SUM(Taulukko!AL82:AL84))/SUM(Taulukko!AL82:AL84)</f>
        <v>3.3414337788578368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2.867715078630901</v>
      </c>
      <c r="E86" s="75">
        <f>100*(SUM(Taulukko!F95:F97)-SUM(Taulukko!F83:F85))/SUM(Taulukko!F83:F85)</f>
        <v>3.504962779156349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1.0357815442561062</v>
      </c>
      <c r="H86" s="75">
        <f>100*(SUM(Taulukko!J95:J97)-SUM(Taulukko!J83:J85))/SUM(Taulukko!J83:J85)</f>
        <v>0.9128108278249848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0.7659313725490021</v>
      </c>
      <c r="K86" s="75">
        <f>100*(SUM(Taulukko!N95:N97)-SUM(Taulukko!N83:N85))/SUM(Taulukko!N83:N85)</f>
        <v>0.9840098400983975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3.8068709377901433</v>
      </c>
      <c r="N86" s="75">
        <f>100*(SUM(Taulukko!R95:R97)-SUM(Taulukko!R83:R85))/SUM(Taulukko!R83:R85)</f>
        <v>3.9318885448916374</v>
      </c>
      <c r="O86" s="75">
        <f>100*(SUM(Taulukko!T95:T97)-SUM(Taulukko!T83:T85))/SUM(Taulukko!T83:T85)</f>
        <v>1.6172506738544707</v>
      </c>
      <c r="P86" s="75">
        <f>100*(SUM(Taulukko!U95:U97)-SUM(Taulukko!U83:U85))/SUM(Taulukko!U83:U85)</f>
        <v>1.5436863229391788</v>
      </c>
      <c r="Q86" s="75">
        <f>100*(SUM(Taulukko!V95:V97)-SUM(Taulukko!V83:V85))/SUM(Taulukko!V83:V85)</f>
        <v>1.4546580006189997</v>
      </c>
      <c r="R86" s="75">
        <f>100*(SUM(Taulukko!X95:X97)-SUM(Taulukko!X83:X85))/SUM(Taulukko!X83:X85)</f>
        <v>4.379321699045114</v>
      </c>
      <c r="S86" s="75">
        <f>100*(SUM(Taulukko!Y95:Y97)-SUM(Taulukko!Y83:Y85))/SUM(Taulukko!Y83:Y85)</f>
        <v>4.498914055228048</v>
      </c>
      <c r="T86" s="75">
        <f>100*(SUM(Taulukko!Z95:Z97)-SUM(Taulukko!Z83:Z85))/SUM(Taulukko!Z83:Z85)</f>
        <v>4.045707226683127</v>
      </c>
      <c r="U86" s="75">
        <f>100*(SUM(Taulukko!AB95:AB97)-SUM(Taulukko!AB83:AB85))/SUM(Taulukko!AB83:AB85)</f>
        <v>5.027044225262491</v>
      </c>
      <c r="V86" s="75">
        <f>100*(SUM(Taulukko!AC95:AC97)-SUM(Taulukko!AC83:AC85))/SUM(Taulukko!AC83:AC85)</f>
        <v>4.982871379632513</v>
      </c>
      <c r="W86" s="75">
        <f>100*(SUM(Taulukko!AD95:AD97)-SUM(Taulukko!AD83:AD85))/SUM(Taulukko!AD83:AD85)</f>
        <v>4.984423676012461</v>
      </c>
      <c r="X86" s="75">
        <f>100*(SUM(Taulukko!AF95:AF97)-SUM(Taulukko!AF83:AF85))/SUM(Taulukko!AF83:AF85)</f>
        <v>9.727745487916797</v>
      </c>
      <c r="Y86" s="75">
        <f>100*(SUM(Taulukko!AG95:AG97)-SUM(Taulukko!AG83:AG85))/SUM(Taulukko!AG83:AG85)</f>
        <v>9.87261146496816</v>
      </c>
      <c r="Z86" s="75">
        <f>100*(SUM(Taulukko!AH95:AH97)-SUM(Taulukko!AH83:AH85))/SUM(Taulukko!AH83:AH85)</f>
        <v>9.962351578337671</v>
      </c>
      <c r="AA86" s="75">
        <f>100*(SUM(Taulukko!AJ95:AJ97)-SUM(Taulukko!AJ83:AJ85))/SUM(Taulukko!AJ83:AJ85)</f>
        <v>3.261912376079305</v>
      </c>
      <c r="AB86" s="75">
        <f>100*(SUM(Taulukko!AK95:AK97)-SUM(Taulukko!AK83:AK85))/SUM(Taulukko!AK83:AK85)</f>
        <v>3.2434070930585164</v>
      </c>
      <c r="AC86" s="75">
        <f>100*(SUM(Taulukko!AL95:AL97)-SUM(Taulukko!AL83:AL85))/SUM(Taulukko!AL83:AL85)</f>
        <v>3.2092037541628717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3.1770512029611386</v>
      </c>
      <c r="E87" s="75">
        <f>100*(SUM(Taulukko!F96:F98)-SUM(Taulukko!F84:F86))/SUM(Taulukko!F84:F86)</f>
        <v>3.717472118959108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1.099246231155779</v>
      </c>
      <c r="H87" s="75">
        <f>100*(SUM(Taulukko!J96:J98)-SUM(Taulukko!J84:J86))/SUM(Taulukko!J84:J86)</f>
        <v>1.1016682404784388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0.9541397353031773</v>
      </c>
      <c r="K87" s="75">
        <f>100*(SUM(Taulukko!N96:N98)-SUM(Taulukko!N84:N86))/SUM(Taulukko!N84:N86)</f>
        <v>1.1992619926199193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3.728813559322041</v>
      </c>
      <c r="N87" s="75">
        <f>100*(SUM(Taulukko!R96:R98)-SUM(Taulukko!R84:R86))/SUM(Taulukko!R84:R86)</f>
        <v>3.8200862600123155</v>
      </c>
      <c r="O87" s="75">
        <f>100*(SUM(Taulukko!T96:T98)-SUM(Taulukko!T84:T86))/SUM(Taulukko!T84:T86)</f>
        <v>1.231281198003324</v>
      </c>
      <c r="P87" s="75">
        <f>100*(SUM(Taulukko!U96:U98)-SUM(Taulukko!U84:U86))/SUM(Taulukko!U84:U86)</f>
        <v>1.452410383189101</v>
      </c>
      <c r="Q87" s="75">
        <f>100*(SUM(Taulukko!V96:V98)-SUM(Taulukko!V84:V86))/SUM(Taulukko!V84:V86)</f>
        <v>1.4578163771712123</v>
      </c>
      <c r="R87" s="75">
        <f>100*(SUM(Taulukko!X96:X98)-SUM(Taulukko!X84:X86))/SUM(Taulukko!X84:X86)</f>
        <v>4.678928686673121</v>
      </c>
      <c r="S87" s="75">
        <f>100*(SUM(Taulukko!Y96:Y98)-SUM(Taulukko!Y84:Y86))/SUM(Taulukko!Y84:Y86)</f>
        <v>4.766326214794174</v>
      </c>
      <c r="T87" s="75">
        <f>100*(SUM(Taulukko!Z96:Z98)-SUM(Taulukko!Z84:Z86))/SUM(Taulukko!Z84:Z86)</f>
        <v>3.968009843125185</v>
      </c>
      <c r="U87" s="75">
        <f>100*(SUM(Taulukko!AB96:AB98)-SUM(Taulukko!AB84:AB86))/SUM(Taulukko!AB84:AB86)</f>
        <v>4.656862745098054</v>
      </c>
      <c r="V87" s="75">
        <f>100*(SUM(Taulukko!AC96:AC98)-SUM(Taulukko!AC84:AC86))/SUM(Taulukko!AC84:AC86)</f>
        <v>4.894014962593513</v>
      </c>
      <c r="W87" s="75">
        <f>100*(SUM(Taulukko!AD96:AD98)-SUM(Taulukko!AD84:AD86))/SUM(Taulukko!AD84:AD86)</f>
        <v>5.19278606965172</v>
      </c>
      <c r="X87" s="75">
        <f>100*(SUM(Taulukko!AF96:AF98)-SUM(Taulukko!AF84:AF86))/SUM(Taulukko!AF84:AF86)</f>
        <v>9.394387001477108</v>
      </c>
      <c r="Y87" s="75">
        <f>100*(SUM(Taulukko!AG96:AG98)-SUM(Taulukko!AG84:AG86))/SUM(Taulukko!AG84:AG86)</f>
        <v>9.598853868194842</v>
      </c>
      <c r="Z87" s="75">
        <f>100*(SUM(Taulukko!AH96:AH98)-SUM(Taulukko!AH84:AH86))/SUM(Taulukko!AH84:AH86)</f>
        <v>9.633027522935787</v>
      </c>
      <c r="AA87" s="75">
        <f>100*(SUM(Taulukko!AJ96:AJ98)-SUM(Taulukko!AJ84:AJ86))/SUM(Taulukko!AJ84:AJ86)</f>
        <v>3.583670925521951</v>
      </c>
      <c r="AB87" s="75">
        <f>100*(SUM(Taulukko!AK96:AK98)-SUM(Taulukko!AK84:AK86))/SUM(Taulukko!AK84:AK86)</f>
        <v>3.7115268557634318</v>
      </c>
      <c r="AC87" s="75">
        <f>100*(SUM(Taulukko!AL96:AL98)-SUM(Taulukko!AL84:AL86))/SUM(Taulukko!AL84:AL86)</f>
        <v>3.075995174909526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3.7811251152782264</v>
      </c>
      <c r="E88" s="77">
        <f>100*(SUM(Taulukko!F97:F99)-SUM(Taulukko!F85:F87))/SUM(Taulukko!F85:F87)</f>
        <v>3.9282400247448153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1.4451775054979472</v>
      </c>
      <c r="H88" s="77">
        <f>100*(SUM(Taulukko!J97:J99)-SUM(Taulukko!J85:J87))/SUM(Taulukko!J85:J87)</f>
        <v>1.4177693761814745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1.7214878573624242</v>
      </c>
      <c r="K88" s="77">
        <f>100*(SUM(Taulukko!N97:N99)-SUM(Taulukko!N85:N87))/SUM(Taulukko!N85:N87)</f>
        <v>1.5351550506601164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3.73660030627871</v>
      </c>
      <c r="N88" s="77">
        <f>100*(SUM(Taulukko!R97:R99)-SUM(Taulukko!R85:R87))/SUM(Taulukko!R85:R87)</f>
        <v>3.8650306748466328</v>
      </c>
      <c r="O88" s="77">
        <f>100*(SUM(Taulukko!T97:T99)-SUM(Taulukko!T85:T87))/SUM(Taulukko!T85:T87)</f>
        <v>0.95081967213114</v>
      </c>
      <c r="P88" s="77">
        <f>100*(SUM(Taulukko!U97:U99)-SUM(Taulukko!U85:U87))/SUM(Taulukko!U85:U87)</f>
        <v>1.211932877563697</v>
      </c>
      <c r="Q88" s="77">
        <f>100*(SUM(Taulukko!V97:V99)-SUM(Taulukko!V85:V87))/SUM(Taulukko!V85:V87)</f>
        <v>1.3660353927351683</v>
      </c>
      <c r="R88" s="77">
        <f>100*(SUM(Taulukko!X97:X99)-SUM(Taulukko!X85:X87))/SUM(Taulukko!X85:X87)</f>
        <v>4.728208427146989</v>
      </c>
      <c r="S88" s="77">
        <f>100*(SUM(Taulukko!Y97:Y99)-SUM(Taulukko!Y85:Y87))/SUM(Taulukko!Y85:Y87)</f>
        <v>4.65618254702435</v>
      </c>
      <c r="T88" s="77">
        <f>100*(SUM(Taulukko!Z97:Z99)-SUM(Taulukko!Z85:Z87))/SUM(Taulukko!Z85:Z87)</f>
        <v>3.9852851011649113</v>
      </c>
      <c r="U88" s="77">
        <f>100*(SUM(Taulukko!AB97:AB99)-SUM(Taulukko!AB85:AB87))/SUM(Taulukko!AB85:AB87)</f>
        <v>4.665825977301391</v>
      </c>
      <c r="V88" s="77">
        <f>100*(SUM(Taulukko!AC97:AC99)-SUM(Taulukko!AC85:AC87))/SUM(Taulukko!AC85:AC87)</f>
        <v>4.80769230769229</v>
      </c>
      <c r="W88" s="77">
        <f>100*(SUM(Taulukko!AD97:AD99)-SUM(Taulukko!AD85:AD87))/SUM(Taulukko!AD85:AD87)</f>
        <v>5.274588892336315</v>
      </c>
      <c r="X88" s="77">
        <f>100*(SUM(Taulukko!AF97:AF99)-SUM(Taulukko!AF85:AF87))/SUM(Taulukko!AF85:AF87)</f>
        <v>9.186658864833229</v>
      </c>
      <c r="Y88" s="77">
        <f>100*(SUM(Taulukko!AG97:AG99)-SUM(Taulukko!AG85:AG87))/SUM(Taulukko!AG85:AG87)</f>
        <v>9.2482269503546</v>
      </c>
      <c r="Z88" s="77">
        <f>100*(SUM(Taulukko!AH97:AH99)-SUM(Taulukko!AH85:AH87))/SUM(Taulukko!AH85:AH87)</f>
        <v>9.375</v>
      </c>
      <c r="AA88" s="77">
        <f>100*(SUM(Taulukko!AJ97:AJ99)-SUM(Taulukko!AJ85:AJ87))/SUM(Taulukko!AJ85:AJ87)</f>
        <v>3.9875389408099724</v>
      </c>
      <c r="AB88" s="77">
        <f>100*(SUM(Taulukko!AK97:AK99)-SUM(Taulukko!AK85:AK87))/SUM(Taulukko!AK85:AK87)</f>
        <v>3.5424797358150566</v>
      </c>
      <c r="AC88" s="77">
        <f>100*(SUM(Taulukko!AL97:AL99)-SUM(Taulukko!AL85:AL87))/SUM(Taulukko!AL85:AL87)</f>
        <v>3.03303303303304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4.2079207920791974</v>
      </c>
      <c r="E89" s="113">
        <f>100*(SUM(Taulukko!F98:F100)-SUM(Taulukko!F86:F88))/SUM(Taulukko!F86:F88)</f>
        <v>4.0728170317803105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1.6414141414141377</v>
      </c>
      <c r="H89" s="113">
        <f>100*(SUM(Taulukko!J98:J100)-SUM(Taulukko!J86:J88))/SUM(Taulukko!J86:J88)</f>
        <v>1.7344686218858403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2.059004302397064</v>
      </c>
      <c r="K89" s="113">
        <f>100*(SUM(Taulukko!N98:N100)-SUM(Taulukko!N86:N88))/SUM(Taulukko!N86:N88)</f>
        <v>1.7436524931171753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4.068522483940047</v>
      </c>
      <c r="N89" s="113">
        <f>100*(SUM(Taulukko!R98:R100)-SUM(Taulukko!R86:R88))/SUM(Taulukko!R86:R88)</f>
        <v>3.942542787286056</v>
      </c>
      <c r="O89" s="113">
        <f>100*(SUM(Taulukko!T98:T100)-SUM(Taulukko!T86:T88))/SUM(Taulukko!T86:T88)</f>
        <v>1.3208762886598013</v>
      </c>
      <c r="P89" s="113">
        <f>100*(SUM(Taulukko!U98:U100)-SUM(Taulukko!U86:U88))/SUM(Taulukko!U86:U88)</f>
        <v>1.7214397496087637</v>
      </c>
      <c r="Q89" s="113">
        <f>100*(SUM(Taulukko!V98:V100)-SUM(Taulukko!V86:V88))/SUM(Taulukko!V86:V88)</f>
        <v>1.1469311841289487</v>
      </c>
      <c r="R89" s="113">
        <f>100*(SUM(Taulukko!X98:X100)-SUM(Taulukko!X86:X88))/SUM(Taulukko!X86:X88)</f>
        <v>4.950176792028279</v>
      </c>
      <c r="S89" s="113">
        <f>100*(SUM(Taulukko!Y98:Y100)-SUM(Taulukko!Y86:Y88))/SUM(Taulukko!Y86:Y88)</f>
        <v>4.893813481071092</v>
      </c>
      <c r="T89" s="113">
        <f>100*(SUM(Taulukko!Z98:Z100)-SUM(Taulukko!Z86:Z88))/SUM(Taulukko!Z86:Z88)</f>
        <v>4.064792176039106</v>
      </c>
      <c r="U89" s="113">
        <f>100*(SUM(Taulukko!AB98:AB100)-SUM(Taulukko!AB86:AB88))/SUM(Taulukko!AB86:AB88)</f>
        <v>4.83664317745036</v>
      </c>
      <c r="V89" s="113">
        <f>100*(SUM(Taulukko!AC98:AC100)-SUM(Taulukko!AC86:AC88))/SUM(Taulukko!AC86:AC88)</f>
        <v>4.9550944564880774</v>
      </c>
      <c r="W89" s="113">
        <f>100*(SUM(Taulukko!AD98:AD100)-SUM(Taulukko!AD86:AD88))/SUM(Taulukko!AD86:AD88)</f>
        <v>5.3217821782178</v>
      </c>
      <c r="X89" s="113">
        <f>100*(SUM(Taulukko!AF98:AF100)-SUM(Taulukko!AF86:AF88))/SUM(Taulukko!AF86:AF88)</f>
        <v>9.366793113510365</v>
      </c>
      <c r="Y89" s="113">
        <f>100*(SUM(Taulukko!AG98:AG100)-SUM(Taulukko!AG86:AG88))/SUM(Taulukko!AG86:AG88)</f>
        <v>9.393511988716488</v>
      </c>
      <c r="Z89" s="113">
        <f>100*(SUM(Taulukko!AH98:AH100)-SUM(Taulukko!AH86:AH88))/SUM(Taulukko!AH86:AH88)</f>
        <v>9.21386306001692</v>
      </c>
      <c r="AA89" s="113">
        <f>100*(SUM(Taulukko!AJ98:AJ100)-SUM(Taulukko!AJ86:AJ88))/SUM(Taulukko!AJ86:AJ88)</f>
        <v>4.271905207358899</v>
      </c>
      <c r="AB89" s="113">
        <f>100*(SUM(Taulukko!AK98:AK100)-SUM(Taulukko!AK86:AK88))/SUM(Taulukko!AK86:AK88)</f>
        <v>3.9808440586650566</v>
      </c>
      <c r="AC89" s="113">
        <f>100*(SUM(Taulukko!AL98:AL100)-SUM(Taulukko!AL86:AL88))/SUM(Taulukko!AL86:AL88)</f>
        <v>3.0810649117559112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3.0759766225776684</v>
      </c>
      <c r="E90" s="113">
        <f>100*(SUM(Taulukko!F99:F101)-SUM(Taulukko!F87:F89))/SUM(Taulukko!F87:F89)</f>
        <v>4.024577572964676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1.7121116043119777</v>
      </c>
      <c r="H90" s="113">
        <f>100*(SUM(Taulukko!J99:J101)-SUM(Taulukko!J87:J89))/SUM(Taulukko!J87:J89)</f>
        <v>1.9873817034700352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1.9137302551640376</v>
      </c>
      <c r="K90" s="113">
        <f>100*(SUM(Taulukko!N99:N101)-SUM(Taulukko!N87:N89))/SUM(Taulukko!N87:N89)</f>
        <v>1.82648401826484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4.15267175572518</v>
      </c>
      <c r="N90" s="113">
        <f>100*(SUM(Taulukko!R99:R101)-SUM(Taulukko!R87:R89))/SUM(Taulukko!R87:R89)</f>
        <v>3.990252817544918</v>
      </c>
      <c r="O90" s="113">
        <f>100*(SUM(Taulukko!T99:T101)-SUM(Taulukko!T87:T89))/SUM(Taulukko!T87:T89)</f>
        <v>-0.8209182122225567</v>
      </c>
      <c r="P90" s="113">
        <f>100*(SUM(Taulukko!U99:U101)-SUM(Taulukko!U87:U89))/SUM(Taulukko!U87:U89)</f>
        <v>-0.7116336633663226</v>
      </c>
      <c r="Q90" s="113">
        <f>100*(SUM(Taulukko!V99:V101)-SUM(Taulukko!V87:V89))/SUM(Taulukko!V87:V89)</f>
        <v>0.8644643408459437</v>
      </c>
      <c r="R90" s="113">
        <f>100*(SUM(Taulukko!X99:X101)-SUM(Taulukko!X87:X89))/SUM(Taulukko!X87:X89)</f>
        <v>4.2068079640334055</v>
      </c>
      <c r="S90" s="113">
        <f>100*(SUM(Taulukko!Y99:Y101)-SUM(Taulukko!Y87:Y89))/SUM(Taulukko!Y87:Y89)</f>
        <v>4.1793776693105515</v>
      </c>
      <c r="T90" s="113">
        <f>100*(SUM(Taulukko!Z99:Z101)-SUM(Taulukko!Z87:Z89))/SUM(Taulukko!Z87:Z89)</f>
        <v>4.171741778319137</v>
      </c>
      <c r="U90" s="113">
        <f>100*(SUM(Taulukko!AB99:AB101)-SUM(Taulukko!AB87:AB89))/SUM(Taulukko!AB87:AB89)</f>
        <v>5.334211392821841</v>
      </c>
      <c r="V90" s="113">
        <f>100*(SUM(Taulukko!AC99:AC101)-SUM(Taulukko!AC87:AC89))/SUM(Taulukko!AC87:AC89)</f>
        <v>5.237215033887861</v>
      </c>
      <c r="W90" s="113">
        <f>100*(SUM(Taulukko!AD99:AD101)-SUM(Taulukko!AD87:AD89))/SUM(Taulukko!AD87:AD89)</f>
        <v>5.3637484586929824</v>
      </c>
      <c r="X90" s="113">
        <f>100*(SUM(Taulukko!AF99:AF101)-SUM(Taulukko!AF87:AF89))/SUM(Taulukko!AF87:AF89)</f>
        <v>9.219858156028383</v>
      </c>
      <c r="Y90" s="113">
        <f>100*(SUM(Taulukko!AG99:AG101)-SUM(Taulukko!AG87:AG89))/SUM(Taulukko!AG87:AG89)</f>
        <v>9.113782499301063</v>
      </c>
      <c r="Z90" s="113">
        <f>100*(SUM(Taulukko!AH99:AH101)-SUM(Taulukko!AH87:AH89))/SUM(Taulukko!AH87:AH89)</f>
        <v>9.141738887335753</v>
      </c>
      <c r="AA90" s="113">
        <f>100*(SUM(Taulukko!AJ99:AJ101)-SUM(Taulukko!AJ87:AJ89))/SUM(Taulukko!AJ87:AJ89)</f>
        <v>2.899002493765608</v>
      </c>
      <c r="AB90" s="113">
        <f>100*(SUM(Taulukko!AK99:AK101)-SUM(Taulukko!AK87:AK89))/SUM(Taulukko!AK87:AK89)</f>
        <v>2.9508196721311406</v>
      </c>
      <c r="AC90" s="113">
        <f>100*(SUM(Taulukko!AL99:AL101)-SUM(Taulukko!AL87:AL89))/SUM(Taulukko!AL87:AL89)</f>
        <v>3.250820161049816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2.7896995708154577</v>
      </c>
      <c r="E91" s="113">
        <f>100*(SUM(Taulukko!F100:F102)-SUM(Taulukko!F88:F90))/SUM(Taulukko!F88:F90)</f>
        <v>3.8191261839290993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1.706700379266744</v>
      </c>
      <c r="H91" s="113">
        <f>100*(SUM(Taulukko!J100:J102)-SUM(Taulukko!J88:J90))/SUM(Taulukko!J88:J90)</f>
        <v>2.143082256539556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2.5159139133070663</v>
      </c>
      <c r="K91" s="113">
        <f>100*(SUM(Taulukko!N100:N102)-SUM(Taulukko!N88:N90))/SUM(Taulukko!N88:N90)</f>
        <v>1.7867958812840807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4.081632653061234</v>
      </c>
      <c r="N91" s="113">
        <f>100*(SUM(Taulukko!R100:R102)-SUM(Taulukko!R88:R90))/SUM(Taulukko!R88:R90)</f>
        <v>4.007285974499103</v>
      </c>
      <c r="O91" s="113">
        <f>100*(SUM(Taulukko!T100:T102)-SUM(Taulukko!T88:T90))/SUM(Taulukko!T88:T90)</f>
        <v>-1.4356870788163005</v>
      </c>
      <c r="P91" s="113">
        <f>100*(SUM(Taulukko!U100:U102)-SUM(Taulukko!U88:U90))/SUM(Taulukko!U88:U90)</f>
        <v>-1.4943580359865745</v>
      </c>
      <c r="Q91" s="113">
        <f>100*(SUM(Taulukko!V100:V102)-SUM(Taulukko!V88:V90))/SUM(Taulukko!V88:V90)</f>
        <v>0.5831798649478137</v>
      </c>
      <c r="R91" s="113">
        <f>100*(SUM(Taulukko!X100:X102)-SUM(Taulukko!X88:X90))/SUM(Taulukko!X88:X90)</f>
        <v>4.309252217997491</v>
      </c>
      <c r="S91" s="113">
        <f>100*(SUM(Taulukko!Y100:Y102)-SUM(Taulukko!Y88:Y90))/SUM(Taulukko!Y88:Y90)</f>
        <v>4.347826086956525</v>
      </c>
      <c r="T91" s="113">
        <f>100*(SUM(Taulukko!Z100:Z102)-SUM(Taulukko!Z88:Z90))/SUM(Taulukko!Z88:Z90)</f>
        <v>4.308252427184462</v>
      </c>
      <c r="U91" s="113">
        <f>100*(SUM(Taulukko!AB100:AB102)-SUM(Taulukko!AB88:AB90))/SUM(Taulukko!AB88:AB90)</f>
        <v>5.5449936628643846</v>
      </c>
      <c r="V91" s="113">
        <f>100*(SUM(Taulukko!AC100:AC102)-SUM(Taulukko!AC88:AC90))/SUM(Taulukko!AC88:AC90)</f>
        <v>5.497542997542991</v>
      </c>
      <c r="W91" s="113">
        <f>100*(SUM(Taulukko!AD100:AD102)-SUM(Taulukko!AD88:AD90))/SUM(Taulukko!AD88:AD90)</f>
        <v>5.432780847145502</v>
      </c>
      <c r="X91" s="113">
        <f>100*(SUM(Taulukko!AF100:AF102)-SUM(Taulukko!AF88:AF90))/SUM(Taulukko!AF88:AF90)</f>
        <v>8.754695174804956</v>
      </c>
      <c r="Y91" s="113">
        <f>100*(SUM(Taulukko!AG100:AG102)-SUM(Taulukko!AG88:AG90))/SUM(Taulukko!AG88:AG90)</f>
        <v>8.711283185840708</v>
      </c>
      <c r="Z91" s="113">
        <f>100*(SUM(Taulukko!AH100:AH102)-SUM(Taulukko!AH88:AH90))/SUM(Taulukko!AH88:AH90)</f>
        <v>9.123682750970598</v>
      </c>
      <c r="AA91" s="113">
        <f>100*(SUM(Taulukko!AJ100:AJ102)-SUM(Taulukko!AJ88:AJ90))/SUM(Taulukko!AJ88:AJ90)</f>
        <v>3.1038721573448136</v>
      </c>
      <c r="AB91" s="113">
        <f>100*(SUM(Taulukko!AK100:AK102)-SUM(Taulukko!AK88:AK90))/SUM(Taulukko!AK88:AK90)</f>
        <v>3.3650982727814207</v>
      </c>
      <c r="AC91" s="113">
        <f>100*(SUM(Taulukko!AL100:AL102)-SUM(Taulukko!AL88:AL90))/SUM(Taulukko!AL88:AL90)</f>
        <v>3.483179517713619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2.365787079162879</v>
      </c>
      <c r="E92" s="113">
        <f>100*(SUM(Taulukko!F101:F103)-SUM(Taulukko!F89:F91))/SUM(Taulukko!F89:F91)</f>
        <v>3.5236938031591634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1.319509896324219</v>
      </c>
      <c r="H92" s="113">
        <f>100*(SUM(Taulukko!J101:J103)-SUM(Taulukko!J89:J91))/SUM(Taulukko!J89:J91)</f>
        <v>2.201950298836112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1.5672091621458675</v>
      </c>
      <c r="K92" s="113">
        <f>100*(SUM(Taulukko!N101:N103)-SUM(Taulukko!N89:N91))/SUM(Taulukko!N89:N91)</f>
        <v>1.7490952955367776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3.6891442394920007</v>
      </c>
      <c r="N92" s="113">
        <f>100*(SUM(Taulukko!R101:R103)-SUM(Taulukko!R89:R91))/SUM(Taulukko!R89:R91)</f>
        <v>3.96129422437255</v>
      </c>
      <c r="O92" s="113">
        <f>100*(SUM(Taulukko!T101:T103)-SUM(Taulukko!T89:T91))/SUM(Taulukko!T89:T91)</f>
        <v>-1.6129032258064417</v>
      </c>
      <c r="P92" s="113">
        <f>100*(SUM(Taulukko!U101:U103)-SUM(Taulukko!U89:U91))/SUM(Taulukko!U89:U91)</f>
        <v>-1.7236165709101872</v>
      </c>
      <c r="Q92" s="113">
        <f>100*(SUM(Taulukko!V101:V103)-SUM(Taulukko!V89:V91))/SUM(Taulukko!V89:V91)</f>
        <v>0.4884004884004954</v>
      </c>
      <c r="R92" s="113">
        <f>100*(SUM(Taulukko!X101:X103)-SUM(Taulukko!X89:X91))/SUM(Taulukko!X89:X91)</f>
        <v>4.281725100837733</v>
      </c>
      <c r="S92" s="113">
        <f>100*(SUM(Taulukko!Y101:Y103)-SUM(Taulukko!Y89:Y91))/SUM(Taulukko!Y89:Y91)</f>
        <v>4.224502112251057</v>
      </c>
      <c r="T92" s="113">
        <f>100*(SUM(Taulukko!Z101:Z103)-SUM(Taulukko!Z89:Z91))/SUM(Taulukko!Z89:Z91)</f>
        <v>4.472650347537042</v>
      </c>
      <c r="U92" s="113">
        <f>100*(SUM(Taulukko!AB101:AB103)-SUM(Taulukko!AB89:AB91))/SUM(Taulukko!AB89:AB91)</f>
        <v>5.391250770178681</v>
      </c>
      <c r="V92" s="113">
        <f>100*(SUM(Taulukko!AC101:AC103)-SUM(Taulukko!AC89:AC91))/SUM(Taulukko!AC89:AC91)</f>
        <v>5.336992985666362</v>
      </c>
      <c r="W92" s="113">
        <f>100*(SUM(Taulukko!AD101:AD103)-SUM(Taulukko!AD89:AD91))/SUM(Taulukko!AD89:AD91)</f>
        <v>5.499541704857947</v>
      </c>
      <c r="X92" s="113">
        <f>100*(SUM(Taulukko!AF101:AF103)-SUM(Taulukko!AF89:AF91))/SUM(Taulukko!AF89:AF91)</f>
        <v>8.839933073061903</v>
      </c>
      <c r="Y92" s="113">
        <f>100*(SUM(Taulukko!AG101:AG103)-SUM(Taulukko!AG89:AG91))/SUM(Taulukko!AG89:AG91)</f>
        <v>8.769525897506181</v>
      </c>
      <c r="Z92" s="113">
        <f>100*(SUM(Taulukko!AH101:AH103)-SUM(Taulukko!AH89:AH91))/SUM(Taulukko!AH89:AH91)</f>
        <v>9.246009906439193</v>
      </c>
      <c r="AA92" s="113">
        <f>100*(SUM(Taulukko!AJ101:AJ103)-SUM(Taulukko!AJ89:AJ91))/SUM(Taulukko!AJ89:AJ91)</f>
        <v>2.9886431560071727</v>
      </c>
      <c r="AB92" s="113">
        <f>100*(SUM(Taulukko!AK101:AK103)-SUM(Taulukko!AK89:AK91))/SUM(Taulukko!AK89:AK91)</f>
        <v>3.4195658638120725</v>
      </c>
      <c r="AC92" s="113">
        <f>100*(SUM(Taulukko!AL101:AL103)-SUM(Taulukko!AL89:AL91))/SUM(Taulukko!AL89:AL91)</f>
        <v>3.6860879904875086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3.163603495028623</v>
      </c>
      <c r="E93" s="113">
        <f>100*(SUM(Taulukko!F102:F104)-SUM(Taulukko!F90:F92))/SUM(Taulukko!F90:F92)</f>
        <v>3.3565164801935357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1.1479987589202572</v>
      </c>
      <c r="H93" s="113">
        <f>100*(SUM(Taulukko!J102:J104)-SUM(Taulukko!J90:J92))/SUM(Taulukko!J90:J92)</f>
        <v>2.228499686126794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1.0791366906474718</v>
      </c>
      <c r="K93" s="113">
        <f>100*(SUM(Taulukko!N102:N104)-SUM(Taulukko!N90:N92))/SUM(Taulukko!N90:N92)</f>
        <v>1.8356906409870495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3.7548813457494745</v>
      </c>
      <c r="N93" s="113">
        <f>100*(SUM(Taulukko!R102:R104)-SUM(Taulukko!R90:R92))/SUM(Taulukko!R90:R92)</f>
        <v>3.9156626506024095</v>
      </c>
      <c r="O93" s="113">
        <f>100*(SUM(Taulukko!T102:T104)-SUM(Taulukko!T90:T92))/SUM(Taulukko!T90:T92)</f>
        <v>0.4979253112033069</v>
      </c>
      <c r="P93" s="113">
        <f>100*(SUM(Taulukko!U102:U104)-SUM(Taulukko!U90:U92))/SUM(Taulukko!U90:U92)</f>
        <v>0.4254026131874741</v>
      </c>
      <c r="Q93" s="113">
        <f>100*(SUM(Taulukko!V102:V104)-SUM(Taulukko!V90:V92))/SUM(Taulukko!V90:V92)</f>
        <v>0.5472788081483768</v>
      </c>
      <c r="R93" s="113">
        <f>100*(SUM(Taulukko!X102:X104)-SUM(Taulukko!X90:X92))/SUM(Taulukko!X90:X92)</f>
        <v>5.359743664433467</v>
      </c>
      <c r="S93" s="113">
        <f>100*(SUM(Taulukko!Y102:Y104)-SUM(Taulukko!Y90:Y92))/SUM(Taulukko!Y90:Y92)</f>
        <v>4.965392717424014</v>
      </c>
      <c r="T93" s="113">
        <f>100*(SUM(Taulukko!Z102:Z104)-SUM(Taulukko!Z90:Z92))/SUM(Taulukko!Z90:Z92)</f>
        <v>4.607046070460708</v>
      </c>
      <c r="U93" s="113">
        <f>100*(SUM(Taulukko!AB102:AB104)-SUM(Taulukko!AB90:AB92))/SUM(Taulukko!AB90:AB92)</f>
        <v>5.561959654178677</v>
      </c>
      <c r="V93" s="113">
        <f>100*(SUM(Taulukko!AC102:AC104)-SUM(Taulukko!AC90:AC92))/SUM(Taulukko!AC90:AC92)</f>
        <v>5.464480874316941</v>
      </c>
      <c r="W93" s="113">
        <f>100*(SUM(Taulukko!AD102:AD104)-SUM(Taulukko!AD90:AD92))/SUM(Taulukko!AD90:AD92)</f>
        <v>5.535279805352813</v>
      </c>
      <c r="X93" s="113">
        <f>100*(SUM(Taulukko!AF102:AF104)-SUM(Taulukko!AF90:AF92))/SUM(Taulukko!AF90:AF92)</f>
        <v>9.156564353881867</v>
      </c>
      <c r="Y93" s="113">
        <f>100*(SUM(Taulukko!AG102:AG104)-SUM(Taulukko!AG90:AG92))/SUM(Taulukko!AG90:AG92)</f>
        <v>8.94751155833561</v>
      </c>
      <c r="Z93" s="113">
        <f>100*(SUM(Taulukko!AH102:AH104)-SUM(Taulukko!AH90:AH92))/SUM(Taulukko!AH90:AH92)</f>
        <v>9.396339797869429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3.855278766310795</v>
      </c>
      <c r="AC93" s="113">
        <f>100*(SUM(Taulukko!AL102:AL104)-SUM(Taulukko!AL90:AL92))/SUM(Taulukko!AL90:AL92)</f>
        <v>3.829029385574348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3.186053501653131</v>
      </c>
      <c r="E94" s="113">
        <f>100*(SUM(Taulukko!F103:F105)-SUM(Taulukko!F91:F93))/SUM(Taulukko!F91:F93)</f>
        <v>3.3474065138721425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1.3341607198262346</v>
      </c>
      <c r="H94" s="113">
        <f>100*(SUM(Taulukko!J103:J105)-SUM(Taulukko!J91:J93))/SUM(Taulukko!J91:J93)</f>
        <v>2.2563459730491795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1.4648729446935658</v>
      </c>
      <c r="K94" s="113">
        <f>100*(SUM(Taulukko!N103:N105)-SUM(Taulukko!N91:N93))/SUM(Taulukko!N91:N93)</f>
        <v>2.198795180722878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3.8657476775547</v>
      </c>
      <c r="N94" s="113">
        <f>100*(SUM(Taulukko!R103:R105)-SUM(Taulukko!R91:R93))/SUM(Taulukko!R91:R93)</f>
        <v>3.9327529270489237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0.8803885853066112</v>
      </c>
      <c r="Q94" s="113">
        <f>100*(SUM(Taulukko!V103:V105)-SUM(Taulukko!V91:V93))/SUM(Taulukko!V91:V93)</f>
        <v>0.7589556769884466</v>
      </c>
      <c r="R94" s="113">
        <f>100*(SUM(Taulukko!X103:X105)-SUM(Taulukko!X91:X93))/SUM(Taulukko!X91:X93)</f>
        <v>4.997341839447106</v>
      </c>
      <c r="S94" s="113">
        <f>100*(SUM(Taulukko!Y103:Y105)-SUM(Taulukko!Y91:Y93))/SUM(Taulukko!Y91:Y93)</f>
        <v>4.824692837878341</v>
      </c>
      <c r="T94" s="113">
        <f>100*(SUM(Taulukko!Z103:Z105)-SUM(Taulukko!Z91:Z93))/SUM(Taulukko!Z91:Z93)</f>
        <v>4.71188475390154</v>
      </c>
      <c r="U94" s="113">
        <f>100*(SUM(Taulukko!AB103:AB105)-SUM(Taulukko!AB91:AB93))/SUM(Taulukko!AB91:AB93)</f>
        <v>5.355648535564851</v>
      </c>
      <c r="V94" s="113">
        <f>100*(SUM(Taulukko!AC103:AC105)-SUM(Taulukko!AC91:AC93))/SUM(Taulukko!AC91:AC93)</f>
        <v>5.323653962492427</v>
      </c>
      <c r="W94" s="113">
        <f>100*(SUM(Taulukko!AD103:AD105)-SUM(Taulukko!AD91:AD93))/SUM(Taulukko!AD91:AD93)</f>
        <v>5.510142294883454</v>
      </c>
      <c r="X94" s="113">
        <f>100*(SUM(Taulukko!AF103:AF105)-SUM(Taulukko!AF91:AF93))/SUM(Taulukko!AF91:AF93)</f>
        <v>9.864797195793685</v>
      </c>
      <c r="Y94" s="113">
        <f>100*(SUM(Taulukko!AG103:AG105)-SUM(Taulukko!AG91:AG93))/SUM(Taulukko!AG91:AG93)</f>
        <v>9.658166033640809</v>
      </c>
      <c r="Z94" s="113">
        <f>100*(SUM(Taulukko!AH103:AH105)-SUM(Taulukko!AH91:AH93))/SUM(Taulukko!AH91:AH93)</f>
        <v>9.46569026308653</v>
      </c>
      <c r="AA94" s="113">
        <f>100*(SUM(Taulukko!AJ103:AJ105)-SUM(Taulukko!AJ91:AJ93))/SUM(Taulukko!AJ91:AJ93)</f>
        <v>3.482721382289411</v>
      </c>
      <c r="AB94" s="113">
        <f>100*(SUM(Taulukko!AK103:AK105)-SUM(Taulukko!AK91:AK93))/SUM(Taulukko!AK91:AK93)</f>
        <v>3.8507109004739335</v>
      </c>
      <c r="AC94" s="113">
        <f>100*(SUM(Taulukko!AL103:AL105)-SUM(Taulukko!AL91:AL93))/SUM(Taulukko!AL91:AL93)</f>
        <v>3.8507109004739335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3.221921108099949</v>
      </c>
      <c r="E95" s="113">
        <f>100*(SUM(Taulukko!F104:F106)-SUM(Taulukko!F92:F94))/SUM(Taulukko!F92:F94)</f>
        <v>3.4628124059018366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1.6169154228855684</v>
      </c>
      <c r="H95" s="113">
        <f>100*(SUM(Taulukko!J104:J106)-SUM(Taulukko!J92:J94))/SUM(Taulukko!J92:J94)</f>
        <v>2.2222222222222294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3.720508166969133</v>
      </c>
      <c r="K95" s="113">
        <f>100*(SUM(Taulukko!N104:N106)-SUM(Taulukko!N92:N94))/SUM(Taulukko!N92:N94)</f>
        <v>2.839879154078543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3.8599640933572816</v>
      </c>
      <c r="N95" s="113">
        <f>100*(SUM(Taulukko!R104:R106)-SUM(Taulukko!R92:R94))/SUM(Taulukko!R92:R94)</f>
        <v>4.044337926902338</v>
      </c>
      <c r="O95" s="113">
        <f>100*(SUM(Taulukko!T104:T106)-SUM(Taulukko!T92:T94))/SUM(Taulukko!T92:T94)</f>
        <v>0.8583690987124464</v>
      </c>
      <c r="P95" s="113">
        <f>100*(SUM(Taulukko!U104:U106)-SUM(Taulukko!U92:U94))/SUM(Taulukko!U92:U94)</f>
        <v>0.9422492401215702</v>
      </c>
      <c r="Q95" s="113">
        <f>100*(SUM(Taulukko!V104:V106)-SUM(Taulukko!V92:V94))/SUM(Taulukko!V92:V94)</f>
        <v>0.9714632665452476</v>
      </c>
      <c r="R95" s="113">
        <f>100*(SUM(Taulukko!X104:X106)-SUM(Taulukko!X92:X94))/SUM(Taulukko!X92:X94)</f>
        <v>4.678362573099421</v>
      </c>
      <c r="S95" s="113">
        <f>100*(SUM(Taulukko!Y104:Y106)-SUM(Taulukko!Y92:Y94))/SUM(Taulukko!Y92:Y94)</f>
        <v>4.6434991012582385</v>
      </c>
      <c r="T95" s="113">
        <f>100*(SUM(Taulukko!Z104:Z106)-SUM(Taulukko!Z92:Z94))/SUM(Taulukko!Z92:Z94)</f>
        <v>4.729123017060746</v>
      </c>
      <c r="U95" s="113">
        <f>100*(SUM(Taulukko!AB104:AB106)-SUM(Taulukko!AB92:AB94))/SUM(Taulukko!AB92:AB94)</f>
        <v>5.738636363636361</v>
      </c>
      <c r="V95" s="113">
        <f>100*(SUM(Taulukko!AC104:AC106)-SUM(Taulukko!AC92:AC94))/SUM(Taulukko!AC92:AC94)</f>
        <v>5.584062782976154</v>
      </c>
      <c r="W95" s="113">
        <f>100*(SUM(Taulukko!AD104:AD106)-SUM(Taulukko!AD92:AD94))/SUM(Taulukko!AD92:AD94)</f>
        <v>5.453449834287444</v>
      </c>
      <c r="X95" s="113">
        <f>100*(SUM(Taulukko!AF104:AF106)-SUM(Taulukko!AF92:AF94))/SUM(Taulukko!AF92:AF94)</f>
        <v>9.543568464730312</v>
      </c>
      <c r="Y95" s="113">
        <f>100*(SUM(Taulukko!AG104:AG106)-SUM(Taulukko!AG92:AG94))/SUM(Taulukko!AG92:AG94)</f>
        <v>9.404473187819988</v>
      </c>
      <c r="Z95" s="113">
        <f>100*(SUM(Taulukko!AH104:AH106)-SUM(Taulukko!AH92:AH94))/SUM(Taulukko!AH92:AH94)</f>
        <v>9.343026386645139</v>
      </c>
      <c r="AA95" s="113">
        <f>100*(SUM(Taulukko!AJ104:AJ106)-SUM(Taulukko!AJ92:AJ94))/SUM(Taulukko!AJ92:AJ94)</f>
        <v>3.345022929592641</v>
      </c>
      <c r="AB95" s="113">
        <f>100*(SUM(Taulukko!AK104:AK106)-SUM(Taulukko!AK92:AK94))/SUM(Taulukko!AK92:AK94)</f>
        <v>3.720106288751114</v>
      </c>
      <c r="AC95" s="113">
        <f>100*(SUM(Taulukko!AL104:AL106)-SUM(Taulukko!AL92:AL94))/SUM(Taulukko!AL92:AL94)</f>
        <v>3.7813884785819827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3.6489746682750375</v>
      </c>
      <c r="E96" s="113">
        <f>100*(SUM(Taulukko!F105:F107)-SUM(Taulukko!F93:F95))/SUM(Taulukko!F93:F95)</f>
        <v>3.580024067388699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2.1603005635566435</v>
      </c>
      <c r="H96" s="113">
        <f>100*(SUM(Taulukko!J105:J107)-SUM(Taulukko!J93:J95))/SUM(Taulukko!J93:J95)</f>
        <v>2.1575984990619244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4.375569735642655</v>
      </c>
      <c r="K96" s="113">
        <f>100*(SUM(Taulukko!N105:N107)-SUM(Taulukko!N93:N95))/SUM(Taulukko!N93:N95)</f>
        <v>3.670003033060365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4.098115465151076</v>
      </c>
      <c r="N96" s="113">
        <f>100*(SUM(Taulukko!R105:R107)-SUM(Taulukko!R93:R95))/SUM(Taulukko!R93:R95)</f>
        <v>4.217768471432852</v>
      </c>
      <c r="O96" s="113">
        <f>100*(SUM(Taulukko!T105:T107)-SUM(Taulukko!T93:T95))/SUM(Taulukko!T93:T95)</f>
        <v>1.6555237185609826</v>
      </c>
      <c r="P96" s="113">
        <f>100*(SUM(Taulukko!U105:U107)-SUM(Taulukko!U93:U95))/SUM(Taulukko!U93:U95)</f>
        <v>1.7965895249695598</v>
      </c>
      <c r="Q96" s="113">
        <f>100*(SUM(Taulukko!V105:V107)-SUM(Taulukko!V93:V95))/SUM(Taulukko!V93:V95)</f>
        <v>1.1550151975683924</v>
      </c>
      <c r="R96" s="113">
        <f>100*(SUM(Taulukko!X105:X107)-SUM(Taulukko!X93:X95))/SUM(Taulukko!X93:X95)</f>
        <v>4.237288135593221</v>
      </c>
      <c r="S96" s="113">
        <f>100*(SUM(Taulukko!Y105:Y107)-SUM(Taulukko!Y93:Y95))/SUM(Taulukko!Y93:Y95)</f>
        <v>4.508808599581972</v>
      </c>
      <c r="T96" s="113">
        <f>100*(SUM(Taulukko!Z105:Z107)-SUM(Taulukko!Z93:Z95))/SUM(Taulukko!Z93:Z95)</f>
        <v>4.74768587638102</v>
      </c>
      <c r="U96" s="113">
        <f>100*(SUM(Taulukko!AB105:AB107)-SUM(Taulukko!AB93:AB95))/SUM(Taulukko!AB93:AB95)</f>
        <v>5.522027761013884</v>
      </c>
      <c r="V96" s="113">
        <f>100*(SUM(Taulukko!AC105:AC107)-SUM(Taulukko!AC93:AC95))/SUM(Taulukko!AC93:AC95)</f>
        <v>5.335731414868092</v>
      </c>
      <c r="W96" s="113">
        <f>100*(SUM(Taulukko!AD105:AD107)-SUM(Taulukko!AD93:AD95))/SUM(Taulukko!AD93:AD95)</f>
        <v>5.335731414868092</v>
      </c>
      <c r="X96" s="113">
        <f>100*(SUM(Taulukko!AF105:AF107)-SUM(Taulukko!AF93:AF95))/SUM(Taulukko!AF93:AF95)</f>
        <v>9.16883116883117</v>
      </c>
      <c r="Y96" s="113">
        <f>100*(SUM(Taulukko!AG105:AG107)-SUM(Taulukko!AG93:AG95))/SUM(Taulukko!AG93:AG95)</f>
        <v>9.144385026737966</v>
      </c>
      <c r="Z96" s="113">
        <f>100*(SUM(Taulukko!AH105:AH107)-SUM(Taulukko!AH93:AH95))/SUM(Taulukko!AH93:AH95)</f>
        <v>9.115209836941984</v>
      </c>
      <c r="AA96" s="113">
        <f>100*(SUM(Taulukko!AJ105:AJ107)-SUM(Taulukko!AJ93:AJ95))/SUM(Taulukko!AJ93:AJ95)</f>
        <v>3.730480046269513</v>
      </c>
      <c r="AB96" s="113">
        <f>100*(SUM(Taulukko!AK105:AK107)-SUM(Taulukko!AK93:AK95))/SUM(Taulukko!AK93:AK95)</f>
        <v>3.744103773584919</v>
      </c>
      <c r="AC96" s="113">
        <f>100*(SUM(Taulukko!AL105:AL107)-SUM(Taulukko!AL93:AL95))/SUM(Taulukko!AL93:AL95)</f>
        <v>3.7124337065409616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4.374057315233785</v>
      </c>
      <c r="E97" s="113">
        <f>100*(SUM(Taulukko!F106:F108)-SUM(Taulukko!F94:F96))/SUM(Taulukko!F94:F96)</f>
        <v>3.664764193451501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2.53838921968034</v>
      </c>
      <c r="H97" s="113">
        <f>100*(SUM(Taulukko!J106:J108)-SUM(Taulukko!J94:J96))/SUM(Taulukko!J94:J96)</f>
        <v>2.0618556701030997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4.827375496486425</v>
      </c>
      <c r="K97" s="113">
        <f>100*(SUM(Taulukko!N106:N108)-SUM(Taulukko!N94:N96))/SUM(Taulukko!N94:N96)</f>
        <v>4.472163066626099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4.38936996118244</v>
      </c>
      <c r="N97" s="113">
        <f>100*(SUM(Taulukko!R106:R108)-SUM(Taulukko!R94:R96))/SUM(Taulukko!R94:R96)</f>
        <v>4.390681003584226</v>
      </c>
      <c r="O97" s="113">
        <f>100*(SUM(Taulukko!T106:T108)-SUM(Taulukko!T94:T96))/SUM(Taulukko!T94:T96)</f>
        <v>1.5272244355909579</v>
      </c>
      <c r="P97" s="113">
        <f>100*(SUM(Taulukko!U106:U108)-SUM(Taulukko!U94:U96))/SUM(Taulukko!U94:U96)</f>
        <v>1.4007308160779608</v>
      </c>
      <c r="Q97" s="113">
        <f>100*(SUM(Taulukko!V106:V108)-SUM(Taulukko!V94:V96))/SUM(Taulukko!V94:V96)</f>
        <v>1.3089802130898056</v>
      </c>
      <c r="R97" s="113">
        <f>100*(SUM(Taulukko!X106:X108)-SUM(Taulukko!X94:X96))/SUM(Taulukko!X94:X96)</f>
        <v>4.37636761487965</v>
      </c>
      <c r="S97" s="113">
        <f>100*(SUM(Taulukko!Y106:Y108)-SUM(Taulukko!Y94:Y96))/SUM(Taulukko!Y94:Y96)</f>
        <v>4.499404052443374</v>
      </c>
      <c r="T97" s="113">
        <f>100*(SUM(Taulukko!Z106:Z108)-SUM(Taulukko!Z94:Z96))/SUM(Taulukko!Z94:Z96)</f>
        <v>4.734961286480058</v>
      </c>
      <c r="U97" s="113">
        <f>100*(SUM(Taulukko!AB106:AB108)-SUM(Taulukko!AB94:AB96))/SUM(Taulukko!AB94:AB96)</f>
        <v>5.543511923196047</v>
      </c>
      <c r="V97" s="113">
        <f>100*(SUM(Taulukko!AC106:AC108)-SUM(Taulukko!AC94:AC96))/SUM(Taulukko!AC94:AC96)</f>
        <v>5.274135876042904</v>
      </c>
      <c r="W97" s="113">
        <f>100*(SUM(Taulukko!AD106:AD108)-SUM(Taulukko!AD94:AD96))/SUM(Taulukko!AD94:AD96)</f>
        <v>5.18783542039357</v>
      </c>
      <c r="X97" s="113">
        <f>100*(SUM(Taulukko!AF106:AF108)-SUM(Taulukko!AF94:AF96))/SUM(Taulukko!AF94:AF96)</f>
        <v>8.769106999195493</v>
      </c>
      <c r="Y97" s="113">
        <f>100*(SUM(Taulukko!AG106:AG108)-SUM(Taulukko!AG94:AG96))/SUM(Taulukko!AG94:AG96)</f>
        <v>8.830548926014322</v>
      </c>
      <c r="Z97" s="113">
        <f>100*(SUM(Taulukko!AH106:AH108)-SUM(Taulukko!AH94:AH96))/SUM(Taulukko!AH94:AH96)</f>
        <v>8.861767046962054</v>
      </c>
      <c r="AA97" s="113">
        <f>100*(SUM(Taulukko!AJ106:AJ108)-SUM(Taulukko!AJ94:AJ96))/SUM(Taulukko!AJ94:AJ96)</f>
        <v>4.191980558930727</v>
      </c>
      <c r="AB97" s="113">
        <f>100*(SUM(Taulukko!AK106:AK108)-SUM(Taulukko!AK94:AK96))/SUM(Taulukko!AK94:AK96)</f>
        <v>3.581914268937166</v>
      </c>
      <c r="AC97" s="113">
        <f>100*(SUM(Taulukko!AL106:AL108)-SUM(Taulukko!AL94:AL96))/SUM(Taulukko!AL94:AL96)</f>
        <v>3.7037037037036766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3.6570743405275743</v>
      </c>
      <c r="E98" s="113">
        <f>100*(SUM(Taulukko!F107:F109)-SUM(Taulukko!F95:F97))/SUM(Taulukko!F95:F97)</f>
        <v>3.6859454599939925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1.5222118670394462</v>
      </c>
      <c r="H98" s="113">
        <f>100*(SUM(Taulukko!J107:J109)-SUM(Taulukko!J95:J97))/SUM(Taulukko!J95:J97)</f>
        <v>1.9338739862757293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4.560656734569778</v>
      </c>
      <c r="K98" s="113">
        <f>100*(SUM(Taulukko!N107:N109)-SUM(Taulukko!N95:N97))/SUM(Taulukko!N95:N97)</f>
        <v>4.993909866017063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4.561717352415047</v>
      </c>
      <c r="N98" s="113">
        <f>100*(SUM(Taulukko!R107:R109)-SUM(Taulukko!R95:R97))/SUM(Taulukko!R95:R97)</f>
        <v>4.438486744116782</v>
      </c>
      <c r="O98" s="113">
        <f>100*(SUM(Taulukko!T107:T109)-SUM(Taulukko!T95:T97))/SUM(Taulukko!T95:T97)</f>
        <v>1.3925729442970785</v>
      </c>
      <c r="P98" s="113">
        <f>100*(SUM(Taulukko!U107:U109)-SUM(Taulukko!U95:U97))/SUM(Taulukko!U95:U97)</f>
        <v>1.1249619945272258</v>
      </c>
      <c r="Q98" s="113">
        <f>100*(SUM(Taulukko!V107:V109)-SUM(Taulukko!V95:V97))/SUM(Taulukko!V95:V97)</f>
        <v>1.5253203172666259</v>
      </c>
      <c r="R98" s="113">
        <f>100*(SUM(Taulukko!X107:X109)-SUM(Taulukko!X95:X97))/SUM(Taulukko!X95:X97)</f>
        <v>4.7949526813880095</v>
      </c>
      <c r="S98" s="113">
        <f>100*(SUM(Taulukko!Y107:Y109)-SUM(Taulukko!Y95:Y97))/SUM(Taulukko!Y95:Y97)</f>
        <v>4.691211401425181</v>
      </c>
      <c r="T98" s="113">
        <f>100*(SUM(Taulukko!Z107:Z109)-SUM(Taulukko!Z95:Z97))/SUM(Taulukko!Z95:Z97)</f>
        <v>4.749183734045711</v>
      </c>
      <c r="U98" s="113">
        <f>100*(SUM(Taulukko!AB107:AB109)-SUM(Taulukko!AB95:AB97))/SUM(Taulukko!AB95:AB97)</f>
        <v>5.149954559224477</v>
      </c>
      <c r="V98" s="113">
        <f>100*(SUM(Taulukko!AC107:AC109)-SUM(Taulukko!AC95:AC97))/SUM(Taulukko!AC95:AC97)</f>
        <v>4.983684366656765</v>
      </c>
      <c r="W98" s="113">
        <f>100*(SUM(Taulukko!AD107:AD109)-SUM(Taulukko!AD95:AD97))/SUM(Taulukko!AD95:AD97)</f>
        <v>5.044510385756676</v>
      </c>
      <c r="X98" s="113">
        <f>100*(SUM(Taulukko!AF107:AF109)-SUM(Taulukko!AF95:AF97))/SUM(Taulukko!AF95:AF97)</f>
        <v>8.781711736827432</v>
      </c>
      <c r="Y98" s="113">
        <f>100*(SUM(Taulukko!AG107:AG109)-SUM(Taulukko!AG95:AG97))/SUM(Taulukko!AG95:AG97)</f>
        <v>8.748353096179196</v>
      </c>
      <c r="Z98" s="113">
        <f>100*(SUM(Taulukko!AH107:AH109)-SUM(Taulukko!AH95:AH97))/SUM(Taulukko!AH95:AH97)</f>
        <v>8.691071898867527</v>
      </c>
      <c r="AA98" s="113">
        <f>100*(SUM(Taulukko!AJ107:AJ109)-SUM(Taulukko!AJ95:AJ97))/SUM(Taulukko!AJ95:AJ97)</f>
        <v>3.9021368844843494</v>
      </c>
      <c r="AB98" s="113">
        <f>100*(SUM(Taulukko!AK107:AK109)-SUM(Taulukko!AK95:AK97))/SUM(Taulukko!AK95:AK97)</f>
        <v>3.9048737522019827</v>
      </c>
      <c r="AC98" s="113">
        <f>100*(SUM(Taulukko!AL107:AL109)-SUM(Taulukko!AL95:AL97))/SUM(Taulukko!AL95:AL97)</f>
        <v>3.754766793781171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3.707025411061296</v>
      </c>
      <c r="E99" s="113">
        <f>100*(SUM(Taulukko!F108:F110)-SUM(Taulukko!F96:F98))/SUM(Taulukko!F96:F98)</f>
        <v>3.673835125448032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1.7396707051879539</v>
      </c>
      <c r="H99" s="113">
        <f>100*(SUM(Taulukko!J108:J110)-SUM(Taulukko!J96:J98))/SUM(Taulukko!J96:J98)</f>
        <v>1.8679950186799503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5.884146341463418</v>
      </c>
      <c r="K99" s="113">
        <f>100*(SUM(Taulukko!N108:N110)-SUM(Taulukko!N96:N98))/SUM(Taulukko!N96:N98)</f>
        <v>5.104831358249776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4.515745692216277</v>
      </c>
      <c r="N99" s="113">
        <f>100*(SUM(Taulukko!R108:R110)-SUM(Taulukko!R96:R98))/SUM(Taulukko!R96:R98)</f>
        <v>4.362017804154316</v>
      </c>
      <c r="O99" s="113">
        <f>100*(SUM(Taulukko!T108:T110)-SUM(Taulukko!T96:T98))/SUM(Taulukko!T96:T98)</f>
        <v>0.9533201840894261</v>
      </c>
      <c r="P99" s="113">
        <f>100*(SUM(Taulukko!U108:U110)-SUM(Taulukko!U96:U98))/SUM(Taulukko!U96:U98)</f>
        <v>0.9442583003350664</v>
      </c>
      <c r="Q99" s="113">
        <f>100*(SUM(Taulukko!V108:V110)-SUM(Taulukko!V96:V98))/SUM(Taulukko!V96:V98)</f>
        <v>1.8037297462549609</v>
      </c>
      <c r="R99" s="113">
        <f>100*(SUM(Taulukko!X108:X110)-SUM(Taulukko!X96:X98))/SUM(Taulukko!X96:X98)</f>
        <v>4.531442663378559</v>
      </c>
      <c r="S99" s="113">
        <f>100*(SUM(Taulukko!Y108:Y110)-SUM(Taulukko!Y96:Y98))/SUM(Taulukko!Y96:Y98)</f>
        <v>4.490398818316097</v>
      </c>
      <c r="T99" s="113">
        <f>100*(SUM(Taulukko!Z108:Z110)-SUM(Taulukko!Z96:Z98))/SUM(Taulukko!Z96:Z98)</f>
        <v>4.881656804733728</v>
      </c>
      <c r="U99" s="113">
        <f>100*(SUM(Taulukko!AB108:AB110)-SUM(Taulukko!AB96:AB98))/SUM(Taulukko!AB96:AB98)</f>
        <v>5.503512880562047</v>
      </c>
      <c r="V99" s="113">
        <f>100*(SUM(Taulukko!AC108:AC110)-SUM(Taulukko!AC96:AC98))/SUM(Taulukko!AC96:AC98)</f>
        <v>5.557206537890058</v>
      </c>
      <c r="W99" s="113">
        <f>100*(SUM(Taulukko!AD108:AD110)-SUM(Taulukko!AD96:AD98))/SUM(Taulukko!AD96:AD98)</f>
        <v>5.025125628140721</v>
      </c>
      <c r="X99" s="113">
        <f>100*(SUM(Taulukko!AF108:AF110)-SUM(Taulukko!AF96:AF98))/SUM(Taulukko!AF96:AF98)</f>
        <v>8.452605995139079</v>
      </c>
      <c r="Y99" s="113">
        <f>100*(SUM(Taulukko!AG108:AG110)-SUM(Taulukko!AG96:AG98))/SUM(Taulukko!AG96:AG98)</f>
        <v>8.52287581699347</v>
      </c>
      <c r="Z99" s="113">
        <f>100*(SUM(Taulukko!AH108:AH110)-SUM(Taulukko!AH96:AH98))/SUM(Taulukko!AH96:AH98)</f>
        <v>8.708158995815902</v>
      </c>
      <c r="AA99" s="113">
        <f>100*(SUM(Taulukko!AJ108:AJ110)-SUM(Taulukko!AJ96:AJ98))/SUM(Taulukko!AJ96:AJ98)</f>
        <v>3.309265944645006</v>
      </c>
      <c r="AB99" s="113">
        <f>100*(SUM(Taulukko!AK108:AK110)-SUM(Taulukko!AK96:AK98))/SUM(Taulukko!AK96:AK98)</f>
        <v>3.1131800989234764</v>
      </c>
      <c r="AC99" s="113">
        <f>100*(SUM(Taulukko!AL108:AL110)-SUM(Taulukko!AL96:AL98))/SUM(Taulukko!AL96:AL98)</f>
        <v>3.7741369221767216</v>
      </c>
    </row>
    <row r="100" spans="1:29" s="36" customFormat="1" ht="12.75">
      <c r="A100" s="118" t="s">
        <v>179</v>
      </c>
      <c r="B100" s="73" t="s">
        <v>97</v>
      </c>
      <c r="C100" s="77">
        <f>100*(SUM(Taulukko!D109:D111)-SUM(Taulukko!D97:D99))/SUM(Taulukko!D97:D99)</f>
        <v>2.873030583873943</v>
      </c>
      <c r="D100" s="77">
        <f>100*(SUM(Taulukko!E109:E111)-SUM(Taulukko!E97:E99))/SUM(Taulukko!E97:E99)</f>
        <v>2.902843601895721</v>
      </c>
      <c r="E100" s="77">
        <f>100*(SUM(Taulukko!F109:F111)-SUM(Taulukko!F97:F99))/SUM(Taulukko!F97:F99)</f>
        <v>3.660714285714289</v>
      </c>
      <c r="F100" s="77">
        <f>100*(SUM(Taulukko!H109:H111)-SUM(Taulukko!H97:H99))/SUM(Taulukko!H97:H99)</f>
        <v>-0.07750435962023157</v>
      </c>
      <c r="G100" s="77">
        <f>100*(SUM(Taulukko!I109:I111)-SUM(Taulukko!I97:I99))/SUM(Taulukko!I97:I99)</f>
        <v>1.3626509755342142</v>
      </c>
      <c r="H100" s="77">
        <f>100*(SUM(Taulukko!J109:J111)-SUM(Taulukko!J97:J99))/SUM(Taulukko!J97:J99)</f>
        <v>1.8949984467225918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4.986400725294652</v>
      </c>
      <c r="K100" s="77">
        <f>100*(SUM(Taulukko!N109:N111)-SUM(Taulukko!N97:N99))/SUM(Taulukko!N97:N99)</f>
        <v>4.868460840641037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4.162976085031008</v>
      </c>
      <c r="N100" s="77">
        <f>100*(SUM(Taulukko!R109:R111)-SUM(Taulukko!R97:R99))/SUM(Taulukko!R97:R99)</f>
        <v>4.252805670407554</v>
      </c>
      <c r="O100" s="77">
        <f>100*(SUM(Taulukko!T109:T111)-SUM(Taulukko!T97:T99))/SUM(Taulukko!T97:T99)</f>
        <v>2.6956804157193934</v>
      </c>
      <c r="P100" s="77">
        <f>100*(SUM(Taulukko!U109:U111)-SUM(Taulukko!U97:U99))/SUM(Taulukko!U97:U99)</f>
        <v>2.7939821922014194</v>
      </c>
      <c r="Q100" s="77">
        <f>100*(SUM(Taulukko!V109:V111)-SUM(Taulukko!V97:V99))/SUM(Taulukko!V97:V99)</f>
        <v>2.082695252679942</v>
      </c>
      <c r="R100" s="77">
        <f>100*(SUM(Taulukko!X109:X111)-SUM(Taulukko!X97:X99))/SUM(Taulukko!X97:X99)</f>
        <v>5.036855036855048</v>
      </c>
      <c r="S100" s="77">
        <f>100*(SUM(Taulukko!Y109:Y111)-SUM(Taulukko!Y97:Y99))/SUM(Taulukko!Y97:Y99)</f>
        <v>4.979375368296989</v>
      </c>
      <c r="T100" s="77">
        <f>100*(SUM(Taulukko!Z109:Z111)-SUM(Taulukko!Z97:Z99))/SUM(Taulukko!Z97:Z99)</f>
        <v>5.0412735849056505</v>
      </c>
      <c r="U100" s="77">
        <f>100*(SUM(Taulukko!AB109:AB111)-SUM(Taulukko!AB97:AB99))/SUM(Taulukko!AB97:AB99)</f>
        <v>5.331325301204816</v>
      </c>
      <c r="V100" s="77">
        <f>100*(SUM(Taulukko!AC109:AC111)-SUM(Taulukko!AC97:AC99))/SUM(Taulukko!AC97:AC99)</f>
        <v>5.44539804675939</v>
      </c>
      <c r="W100" s="77">
        <f>100*(SUM(Taulukko!AD109:AD111)-SUM(Taulukko!AD97:AD99))/SUM(Taulukko!AD97:AD99)</f>
        <v>5.187150014736229</v>
      </c>
      <c r="X100" s="77">
        <f>100*(SUM(Taulukko!AF109:AF111)-SUM(Taulukko!AF97:AF99))/SUM(Taulukko!AF97:AF99)</f>
        <v>8.735262593783485</v>
      </c>
      <c r="Y100" s="77">
        <f>100*(SUM(Taulukko!AG109:AG111)-SUM(Taulukko!AG97:AG99))/SUM(Taulukko!AG97:AG99)</f>
        <v>8.77694105427162</v>
      </c>
      <c r="Z100" s="77">
        <f>100*(SUM(Taulukko!AH109:AH111)-SUM(Taulukko!AH97:AH99))/SUM(Taulukko!AH97:AH99)</f>
        <v>8.909090909090898</v>
      </c>
      <c r="AA100" s="77">
        <f>100*(SUM(Taulukko!AJ109:AJ111)-SUM(Taulukko!AJ97:AJ99))/SUM(Taulukko!AJ97:AJ99)</f>
        <v>2.7860994607549463</v>
      </c>
      <c r="AB100" s="77">
        <f>100*(SUM(Taulukko!AK109:AK111)-SUM(Taulukko!AK97:AK99))/SUM(Taulukko!AK97:AK99)</f>
        <v>3.189330240649464</v>
      </c>
      <c r="AC100" s="77">
        <f>100*(SUM(Taulukko!AL109:AL111)-SUM(Taulukko!AL97:AL99))/SUM(Taulukko!AL97:AL99)</f>
        <v>3.6723987175750574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3.805693069306916</v>
      </c>
      <c r="D101" s="113">
        <f>100*(SUM(Taulukko!E110:E112)-SUM(Taulukko!E98:E100))/SUM(Taulukko!E98:E100)</f>
        <v>3.8895486935867054</v>
      </c>
      <c r="E101" s="113">
        <f>100*(SUM(Taulukko!F110:F112)-SUM(Taulukko!F98:F100))/SUM(Taulukko!F98:F100)</f>
        <v>3.676252594129848</v>
      </c>
      <c r="F101" s="113">
        <f>100*(SUM(Taulukko!H110:H112)-SUM(Taulukko!H98:H100))/SUM(Taulukko!H98:H100)</f>
        <v>2.3743287830756206</v>
      </c>
      <c r="G101" s="113">
        <f>100*(SUM(Taulukko!I110:I112)-SUM(Taulukko!I98:I100))/SUM(Taulukko!I98:I100)</f>
        <v>1.5527950310559007</v>
      </c>
      <c r="H101" s="113">
        <f>100*(SUM(Taulukko!J110:J112)-SUM(Taulukko!J98:J100))/SUM(Taulukko!J98:J100)</f>
        <v>2.0458772473651474</v>
      </c>
      <c r="I101" s="113">
        <f>100*(SUM(Taulukko!L110:L112)-SUM(Taulukko!L98:L100))/SUM(Taulukko!L98:L100)</f>
        <v>5.937604830593756</v>
      </c>
      <c r="J101" s="113">
        <f>100*(SUM(Taulukko!M110:M112)-SUM(Taulukko!M98:M100))/SUM(Taulukko!M98:M100)</f>
        <v>4.817825956037338</v>
      </c>
      <c r="K101" s="113">
        <f>100*(SUM(Taulukko!N110:N112)-SUM(Taulukko!N98:N100))/SUM(Taulukko!N98:N100)</f>
        <v>4.539987973541781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4.232804232804243</v>
      </c>
      <c r="N101" s="113">
        <f>100*(SUM(Taulukko!R110:R112)-SUM(Taulukko!R98:R100))/SUM(Taulukko!R98:R100)</f>
        <v>4.351661276095252</v>
      </c>
      <c r="O101" s="113">
        <f>100*(SUM(Taulukko!T110:T112)-SUM(Taulukko!T98:T100))/SUM(Taulukko!T98:T100)</f>
        <v>2.988871224165335</v>
      </c>
      <c r="P101" s="113">
        <f>100*(SUM(Taulukko!U110:U112)-SUM(Taulukko!U98:U100))/SUM(Taulukko!U98:U100)</f>
        <v>3.2615384615384686</v>
      </c>
      <c r="Q101" s="113">
        <f>100*(SUM(Taulukko!V110:V112)-SUM(Taulukko!V98:V100))/SUM(Taulukko!V98:V100)</f>
        <v>2.2372050260496508</v>
      </c>
      <c r="R101" s="113">
        <f>100*(SUM(Taulukko!X110:X112)-SUM(Taulukko!X98:X100))/SUM(Taulukko!X98:X100)</f>
        <v>5.053598774885145</v>
      </c>
      <c r="S101" s="113">
        <f>100*(SUM(Taulukko!Y110:Y112)-SUM(Taulukko!Y98:Y100))/SUM(Taulukko!Y98:Y100)</f>
        <v>5.105633802816912</v>
      </c>
      <c r="T101" s="113">
        <f>100*(SUM(Taulukko!Z110:Z112)-SUM(Taulukko!Z98:Z100))/SUM(Taulukko!Z98:Z100)</f>
        <v>5.168869309838479</v>
      </c>
      <c r="U101" s="113">
        <f>100*(SUM(Taulukko!AB110:AB112)-SUM(Taulukko!AB98:AB100))/SUM(Taulukko!AB98:AB100)</f>
        <v>5.682859761686515</v>
      </c>
      <c r="V101" s="113">
        <f>100*(SUM(Taulukko!AC110:AC112)-SUM(Taulukko!AC98:AC100))/SUM(Taulukko!AC98:AC100)</f>
        <v>5.871938624963127</v>
      </c>
      <c r="W101" s="113">
        <f>100*(SUM(Taulukko!AD110:AD112)-SUM(Taulukko!AD98:AD100))/SUM(Taulukko!AD98:AD100)</f>
        <v>5.434782608695652</v>
      </c>
      <c r="X101" s="113">
        <f>100*(SUM(Taulukko!AF110:AF112)-SUM(Taulukko!AF98:AF100))/SUM(Taulukko!AF98:AF100)</f>
        <v>9.044823906083238</v>
      </c>
      <c r="Y101" s="113">
        <f>100*(SUM(Taulukko!AG110:AG112)-SUM(Taulukko!AG98:AG100))/SUM(Taulukko!AG98:AG100)</f>
        <v>9.154203197524513</v>
      </c>
      <c r="Z101" s="113">
        <f>100*(SUM(Taulukko!AH110:AH112)-SUM(Taulukko!AH98:AH100))/SUM(Taulukko!AH98:AH100)</f>
        <v>9.184726522187798</v>
      </c>
      <c r="AA101" s="113">
        <f>100*(SUM(Taulukko!AJ110:AJ112)-SUM(Taulukko!AJ98:AJ100))/SUM(Taulukko!AJ98:AJ100)</f>
        <v>3.0502392344497746</v>
      </c>
      <c r="AB101" s="113">
        <f>100*(SUM(Taulukko!AK110:AK112)-SUM(Taulukko!AK98:AK100))/SUM(Taulukko!AK98:AK100)</f>
        <v>1.8422567645365673</v>
      </c>
      <c r="AC101" s="113">
        <f>100*(SUM(Taulukko!AL110:AL112)-SUM(Taulukko!AL98:AL100))/SUM(Taulukko!AL98:AL100)</f>
        <v>3.5113174695298794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4.74258970358814</v>
      </c>
      <c r="D102" s="113">
        <f>100*(SUM(Taulukko!E111:E113)-SUM(Taulukko!E99:E101))/SUM(Taulukko!E99:E101)</f>
        <v>4.744852282900619</v>
      </c>
      <c r="E102" s="113">
        <f>100*(SUM(Taulukko!F111:F113)-SUM(Taulukko!F99:F101))/SUM(Taulukko!F99:F101)</f>
        <v>3.721204961606605</v>
      </c>
      <c r="F102" s="113">
        <f>100*(SUM(Taulukko!H111:H113)-SUM(Taulukko!H99:H101))/SUM(Taulukko!H99:H101)</f>
        <v>4.081102157525345</v>
      </c>
      <c r="G102" s="113">
        <f>100*(SUM(Taulukko!I111:I113)-SUM(Taulukko!I99:I101))/SUM(Taulukko!I99:I101)</f>
        <v>3.1172069825436415</v>
      </c>
      <c r="H102" s="113">
        <f>100*(SUM(Taulukko!J111:J113)-SUM(Taulukko!J99:J101))/SUM(Taulukko!J99:J101)</f>
        <v>2.257964738632852</v>
      </c>
      <c r="I102" s="113">
        <f>100*(SUM(Taulukko!L111:L113)-SUM(Taulukko!L99:L101))/SUM(Taulukko!L99:L101)</f>
        <v>4.426629487626367</v>
      </c>
      <c r="J102" s="113">
        <f>100*(SUM(Taulukko!M111:M113)-SUM(Taulukko!M99:M101))/SUM(Taulukko!M99:M101)</f>
        <v>3.4873323397913527</v>
      </c>
      <c r="K102" s="113">
        <f>100*(SUM(Taulukko!N111:N113)-SUM(Taulukko!N99:N101))/SUM(Taulukko!N99:N101)</f>
        <v>4.185351270553064</v>
      </c>
      <c r="L102" s="113">
        <f>100*(SUM(Taulukko!P111:P113)-SUM(Taulukko!P99:P101))/SUM(Taulukko!P99:P101)</f>
        <v>4.903147699757883</v>
      </c>
      <c r="M102" s="113">
        <f>100*(SUM(Taulukko!Q111:Q113)-SUM(Taulukko!Q99:Q101))/SUM(Taulukko!Q99:Q101)</f>
        <v>4.9252418645558524</v>
      </c>
      <c r="N102" s="113">
        <f>100*(SUM(Taulukko!R111:R113)-SUM(Taulukko!R99:R101))/SUM(Taulukko!R99:R101)</f>
        <v>4.628002343292346</v>
      </c>
      <c r="O102" s="113">
        <f>100*(SUM(Taulukko!T111:T113)-SUM(Taulukko!T99:T101))/SUM(Taulukko!T99:T101)</f>
        <v>5.242182709993876</v>
      </c>
      <c r="P102" s="113">
        <f>100*(SUM(Taulukko!U111:U113)-SUM(Taulukko!U99:U101))/SUM(Taulukko!U99:U101)</f>
        <v>5.110626363353062</v>
      </c>
      <c r="Q102" s="113">
        <f>100*(SUM(Taulukko!V111:V113)-SUM(Taulukko!V99:V101))/SUM(Taulukko!V99:V101)</f>
        <v>2.14263850627487</v>
      </c>
      <c r="R102" s="113">
        <f>100*(SUM(Taulukko!X111:X113)-SUM(Taulukko!X99:X101))/SUM(Taulukko!X99:X101)</f>
        <v>5.485362095531591</v>
      </c>
      <c r="S102" s="113">
        <f>100*(SUM(Taulukko!Y111:Y113)-SUM(Taulukko!Y99:Y101))/SUM(Taulukko!Y99:Y101)</f>
        <v>5.475841874084916</v>
      </c>
      <c r="T102" s="113">
        <f>100*(SUM(Taulukko!Z111:Z113)-SUM(Taulukko!Z99:Z101))/SUM(Taulukko!Z99:Z101)</f>
        <v>5.115463314820228</v>
      </c>
      <c r="U102" s="113">
        <f>100*(SUM(Taulukko!AB111:AB113)-SUM(Taulukko!AB99:AB101))/SUM(Taulukko!AB99:AB101)</f>
        <v>5.75179743669898</v>
      </c>
      <c r="V102" s="113">
        <f>100*(SUM(Taulukko!AC111:AC113)-SUM(Taulukko!AC99:AC101))/SUM(Taulukko!AC99:AC101)</f>
        <v>5.825526932084302</v>
      </c>
      <c r="W102" s="113">
        <f>100*(SUM(Taulukko!AD111:AD113)-SUM(Taulukko!AD99:AD101))/SUM(Taulukko!AD99:AD101)</f>
        <v>5.617320070216497</v>
      </c>
      <c r="X102" s="113">
        <f>100*(SUM(Taulukko!AF111:AF113)-SUM(Taulukko!AF99:AF101))/SUM(Taulukko!AF99:AF101)</f>
        <v>9.577922077922072</v>
      </c>
      <c r="Y102" s="113">
        <f>100*(SUM(Taulukko!AG111:AG113)-SUM(Taulukko!AG99:AG101))/SUM(Taulukko!AG99:AG101)</f>
        <v>9.556751217012557</v>
      </c>
      <c r="Z102" s="113">
        <f>100*(SUM(Taulukko!AH111:AH113)-SUM(Taulukko!AH99:AH101))/SUM(Taulukko!AH99:AH101)</f>
        <v>9.34938524590164</v>
      </c>
      <c r="AA102" s="113">
        <f>100*(SUM(Taulukko!AJ111:AJ113)-SUM(Taulukko!AJ99:AJ101))/SUM(Taulukko!AJ99:AJ101)</f>
        <v>4.02908209633443</v>
      </c>
      <c r="AB102" s="113">
        <f>100*(SUM(Taulukko!AK111:AK113)-SUM(Taulukko!AK99:AK101))/SUM(Taulukko!AK99:AK101)</f>
        <v>2.8372900984365987</v>
      </c>
      <c r="AC102" s="113">
        <f>100*(SUM(Taulukko!AL111:AL113)-SUM(Taulukko!AL99:AL101))/SUM(Taulukko!AL99:AL101)</f>
        <v>3.3217793183131135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5.382959089510919</v>
      </c>
      <c r="D103" s="113">
        <f>100*(SUM(Taulukko!E112:E114)-SUM(Taulukko!E100:E102))/SUM(Taulukko!E100:E102)</f>
        <v>5.42797494780793</v>
      </c>
      <c r="E103" s="113">
        <f>100*(SUM(Taulukko!F112:F114)-SUM(Taulukko!F100:F102))/SUM(Taulukko!F100:F102)</f>
        <v>3.8846380223661114</v>
      </c>
      <c r="F103" s="113">
        <f>100*(SUM(Taulukko!H112:H114)-SUM(Taulukko!H100:H102))/SUM(Taulukko!H100:H102)</f>
        <v>6.413186954702025</v>
      </c>
      <c r="G103" s="113">
        <f>100*(SUM(Taulukko!I112:I114)-SUM(Taulukko!I100:I102))/SUM(Taulukko!I100:I102)</f>
        <v>3.604723430702307</v>
      </c>
      <c r="H103" s="113">
        <f>100*(SUM(Taulukko!J112:J114)-SUM(Taulukko!J100:J102))/SUM(Taulukko!J100:J102)</f>
        <v>2.437519284171545</v>
      </c>
      <c r="I103" s="113">
        <f>100*(SUM(Taulukko!L112:L114)-SUM(Taulukko!L100:L102))/SUM(Taulukko!L100:L102)</f>
        <v>6.721536351165969</v>
      </c>
      <c r="J103" s="113">
        <f>100*(SUM(Taulukko!M112:M114)-SUM(Taulukko!M100:M102))/SUM(Taulukko!M100:M102)</f>
        <v>3.2229450029568403</v>
      </c>
      <c r="K103" s="113">
        <f>100*(SUM(Taulukko!N112:N114)-SUM(Taulukko!N100:N102))/SUM(Taulukko!N100:N102)</f>
        <v>3.9571556084498694</v>
      </c>
      <c r="L103" s="113">
        <f>100*(SUM(Taulukko!P112:P114)-SUM(Taulukko!P100:P102))/SUM(Taulukko!P100:P102)</f>
        <v>5.497146290177234</v>
      </c>
      <c r="M103" s="113">
        <f>100*(SUM(Taulukko!Q112:Q114)-SUM(Taulukko!Q100:Q102))/SUM(Taulukko!Q100:Q102)</f>
        <v>5.501902253438675</v>
      </c>
      <c r="N103" s="113">
        <f>100*(SUM(Taulukko!R112:R114)-SUM(Taulukko!R100:R102))/SUM(Taulukko!R100:R102)</f>
        <v>4.991243432574421</v>
      </c>
      <c r="O103" s="113">
        <f>100*(SUM(Taulukko!T112:T114)-SUM(Taulukko!T100:T102))/SUM(Taulukko!T100:T102)</f>
        <v>3.2401902497027284</v>
      </c>
      <c r="P103" s="113">
        <f>100*(SUM(Taulukko!U112:U114)-SUM(Taulukko!U100:U102))/SUM(Taulukko!U100:U102)</f>
        <v>3.1578947368421018</v>
      </c>
      <c r="Q103" s="113">
        <f>100*(SUM(Taulukko!V112:V114)-SUM(Taulukko!V100:V102))/SUM(Taulukko!V100:V102)</f>
        <v>1.7393957888312448</v>
      </c>
      <c r="R103" s="113">
        <f>100*(SUM(Taulukko!X112:X114)-SUM(Taulukko!X100:X102))/SUM(Taulukko!X100:X102)</f>
        <v>5.164034021871203</v>
      </c>
      <c r="S103" s="113">
        <f>100*(SUM(Taulukko!Y112:Y114)-SUM(Taulukko!Y100:Y102))/SUM(Taulukko!Y100:Y102)</f>
        <v>5.18648018648019</v>
      </c>
      <c r="T103" s="113">
        <f>100*(SUM(Taulukko!Z112:Z114)-SUM(Taulukko!Z100:Z102))/SUM(Taulukko!Z100:Z102)</f>
        <v>4.915648632926113</v>
      </c>
      <c r="U103" s="113">
        <f>100*(SUM(Taulukko!AB112:AB114)-SUM(Taulukko!AB100:AB102))/SUM(Taulukko!AB100:AB102)</f>
        <v>5.58390873611527</v>
      </c>
      <c r="V103" s="113">
        <f>100*(SUM(Taulukko!AC112:AC114)-SUM(Taulukko!AC100:AC102))/SUM(Taulukko!AC100:AC102)</f>
        <v>5.676855895196507</v>
      </c>
      <c r="W103" s="113">
        <f>100*(SUM(Taulukko!AD112:AD114)-SUM(Taulukko!AD100:AD102))/SUM(Taulukko!AD100:AD102)</f>
        <v>5.618631732168853</v>
      </c>
      <c r="X103" s="113">
        <f>100*(SUM(Taulukko!AF112:AF114)-SUM(Taulukko!AF100:AF102))/SUM(Taulukko!AF100:AF102)</f>
        <v>9.378320935175363</v>
      </c>
      <c r="Y103" s="113">
        <f>100*(SUM(Taulukko!AG112:AG114)-SUM(Taulukko!AG100:AG102))/SUM(Taulukko!AG100:AG102)</f>
        <v>9.41236326634444</v>
      </c>
      <c r="Z103" s="113">
        <f>100*(SUM(Taulukko!AH112:AH114)-SUM(Taulukko!AH100:AH102))/SUM(Taulukko!AH100:AH102)</f>
        <v>9.250317662007618</v>
      </c>
      <c r="AA103" s="113">
        <f>100*(SUM(Taulukko!AJ112:AJ114)-SUM(Taulukko!AJ100:AJ102))/SUM(Taulukko!AJ100:AJ102)</f>
        <v>3.9046199701937474</v>
      </c>
      <c r="AB103" s="113">
        <f>100*(SUM(Taulukko!AK112:AK114)-SUM(Taulukko!AK100:AK102))/SUM(Taulukko!AK100:AK102)</f>
        <v>2.4776721405934787</v>
      </c>
      <c r="AC103" s="113">
        <f>100*(SUM(Taulukko!AL112:AL114)-SUM(Taulukko!AL100:AL102))/SUM(Taulukko!AL100:AL102)</f>
        <v>3.222094361334864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4.51150283836272</v>
      </c>
      <c r="D104" s="113">
        <f>100*(SUM(Taulukko!E113:E115)-SUM(Taulukko!E101:E103))/SUM(Taulukko!E101:E103)</f>
        <v>4.503703703703717</v>
      </c>
      <c r="E104" s="113">
        <f>100*(SUM(Taulukko!F113:F115)-SUM(Taulukko!F101:F103))/SUM(Taulukko!F101:F103)</f>
        <v>4.107981220657278</v>
      </c>
      <c r="F104" s="113">
        <f>100*(SUM(Taulukko!H113:H115)-SUM(Taulukko!H101:H103))/SUM(Taulukko!H101:H103)</f>
        <v>4.318450712995811</v>
      </c>
      <c r="G104" s="113">
        <f>100*(SUM(Taulukko!I113:I115)-SUM(Taulukko!I101:I103))/SUM(Taulukko!I101:I103)</f>
        <v>4.217054263565899</v>
      </c>
      <c r="H104" s="113">
        <f>100*(SUM(Taulukko!J113:J115)-SUM(Taulukko!J101:J103))/SUM(Taulukko!J101:J103)</f>
        <v>2.5546321945214125</v>
      </c>
      <c r="I104" s="113">
        <f>100*(SUM(Taulukko!L113:L115)-SUM(Taulukko!L101:L103))/SUM(Taulukko!L101:L103)</f>
        <v>4.478092783505166</v>
      </c>
      <c r="J104" s="113">
        <f>100*(SUM(Taulukko!M113:M115)-SUM(Taulukko!M101:M103))/SUM(Taulukko!M101:M103)</f>
        <v>4.540059347181012</v>
      </c>
      <c r="K104" s="113">
        <f>100*(SUM(Taulukko!N113:N115)-SUM(Taulukko!N101:N103))/SUM(Taulukko!N101:N103)</f>
        <v>3.94190871369295</v>
      </c>
      <c r="L104" s="113">
        <f>100*(SUM(Taulukko!P113:P115)-SUM(Taulukko!P101:P103))/SUM(Taulukko!P101:P103)</f>
        <v>5.875475007307811</v>
      </c>
      <c r="M104" s="113">
        <f>100*(SUM(Taulukko!Q113:Q115)-SUM(Taulukko!Q101:Q103))/SUM(Taulukko!Q101:Q103)</f>
        <v>5.8034412365120955</v>
      </c>
      <c r="N104" s="113">
        <f>100*(SUM(Taulukko!R113:R115)-SUM(Taulukko!R101:R103))/SUM(Taulukko!R101:R103)</f>
        <v>5.2356020942408374</v>
      </c>
      <c r="O104" s="113">
        <f>100*(SUM(Taulukko!T113:T115)-SUM(Taulukko!T101:T103))/SUM(Taulukko!T101:T103)</f>
        <v>2.283372365339565</v>
      </c>
      <c r="P104" s="113">
        <f>100*(SUM(Taulukko!U113:U115)-SUM(Taulukko!U101:U103))/SUM(Taulukko!U101:U103)</f>
        <v>2.123076923076916</v>
      </c>
      <c r="Q104" s="113">
        <f>100*(SUM(Taulukko!V113:V115)-SUM(Taulukko!V101:V103))/SUM(Taulukko!V101:V103)</f>
        <v>1.0631834750911473</v>
      </c>
      <c r="R104" s="113">
        <f>100*(SUM(Taulukko!X113:X115)-SUM(Taulukko!X101:X103))/SUM(Taulukko!X101:X103)</f>
        <v>4.671228800952077</v>
      </c>
      <c r="S104" s="113">
        <f>100*(SUM(Taulukko!Y113:Y115)-SUM(Taulukko!Y101:Y103))/SUM(Taulukko!Y101:Y103)</f>
        <v>4.690214244354385</v>
      </c>
      <c r="T104" s="113">
        <f>100*(SUM(Taulukko!Z113:Z115)-SUM(Taulukko!Z101:Z103))/SUM(Taulukko!Z101:Z103)</f>
        <v>4.570436794908867</v>
      </c>
      <c r="U104" s="113">
        <f>100*(SUM(Taulukko!AB113:AB115)-SUM(Taulukko!AB101:AB103))/SUM(Taulukko!AB101:AB103)</f>
        <v>5.320081847413017</v>
      </c>
      <c r="V104" s="113">
        <f>100*(SUM(Taulukko!AC113:AC115)-SUM(Taulukko!AC101:AC103))/SUM(Taulukko!AC101:AC103)</f>
        <v>5.414012738853517</v>
      </c>
      <c r="W104" s="113">
        <f>100*(SUM(Taulukko!AD113:AD115)-SUM(Taulukko!AD101:AD103))/SUM(Taulukko!AD101:AD103)</f>
        <v>5.473501303214589</v>
      </c>
      <c r="X104" s="113">
        <f>100*(SUM(Taulukko!AF113:AF115)-SUM(Taulukko!AF101:AF103))/SUM(Taulukko!AF101:AF103)</f>
        <v>8.83935434281322</v>
      </c>
      <c r="Y104" s="113">
        <f>100*(SUM(Taulukko!AG113:AG115)-SUM(Taulukko!AG101:AG103))/SUM(Taulukko!AG101:AG103)</f>
        <v>8.86873267825647</v>
      </c>
      <c r="Z104" s="113">
        <f>100*(SUM(Taulukko!AH113:AH115)-SUM(Taulukko!AH101:AH103))/SUM(Taulukko!AH101:AH103)</f>
        <v>8.916876574307299</v>
      </c>
      <c r="AA104" s="113">
        <f>100*(SUM(Taulukko!AJ113:AJ115)-SUM(Taulukko!AJ101:AJ103))/SUM(Taulukko!AJ101:AJ103)</f>
        <v>3.540336622170629</v>
      </c>
      <c r="AB104" s="113">
        <f>100*(SUM(Taulukko!AK113:AK115)-SUM(Taulukko!AK101:AK103))/SUM(Taulukko!AK101:AK103)</f>
        <v>3.622771707878081</v>
      </c>
      <c r="AC104" s="113">
        <f>100*(SUM(Taulukko!AL113:AL115)-SUM(Taulukko!AL101:AL103))/SUM(Taulukko!AL101:AL103)</f>
        <v>3.268348623853221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3.602105846494874</v>
      </c>
      <c r="D105" s="113">
        <f>100*(SUM(Taulukko!E114:E116)-SUM(Taulukko!E102:E104))/SUM(Taulukko!E102:E104)</f>
        <v>3.504672897196262</v>
      </c>
      <c r="E105" s="113">
        <f>100*(SUM(Taulukko!F114:F116)-SUM(Taulukko!F102:F104))/SUM(Taulukko!F102:F104)</f>
        <v>4.359274429490924</v>
      </c>
      <c r="F105" s="113">
        <f>100*(SUM(Taulukko!H114:H116)-SUM(Taulukko!H102:H104))/SUM(Taulukko!H102:H104)</f>
        <v>1.967429703880295</v>
      </c>
      <c r="G105" s="113">
        <f>100*(SUM(Taulukko!I114:I116)-SUM(Taulukko!I102:I104))/SUM(Taulukko!I102:I104)</f>
        <v>1.9325153374233164</v>
      </c>
      <c r="H105" s="113">
        <f>100*(SUM(Taulukko!J114:J116)-SUM(Taulukko!J102:J104))/SUM(Taulukko!J102:J104)</f>
        <v>2.6404666871354077</v>
      </c>
      <c r="I105" s="113">
        <f>100*(SUM(Taulukko!L114:L116)-SUM(Taulukko!L102:L104))/SUM(Taulukko!L102:L104)</f>
        <v>3.603343903142116</v>
      </c>
      <c r="J105" s="113">
        <f>100*(SUM(Taulukko!M114:M116)-SUM(Taulukko!M102:M104))/SUM(Taulukko!M102:M104)</f>
        <v>3.795966785290632</v>
      </c>
      <c r="K105" s="113">
        <f>100*(SUM(Taulukko!N114:N116)-SUM(Taulukko!N102:N104))/SUM(Taulukko!N102:N104)</f>
        <v>4.255319148936181</v>
      </c>
      <c r="L105" s="113">
        <f>100*(SUM(Taulukko!P114:P116)-SUM(Taulukko!P102:P104))/SUM(Taulukko!P102:P104)</f>
        <v>5.26459356246589</v>
      </c>
      <c r="M105" s="113">
        <f>100*(SUM(Taulukko!Q114:Q116)-SUM(Taulukko!Q102:Q104))/SUM(Taulukko!Q102:Q104)</f>
        <v>5.182397220613791</v>
      </c>
      <c r="N105" s="113">
        <f>100*(SUM(Taulukko!R114:R116)-SUM(Taulukko!R102:R104))/SUM(Taulukko!R102:R104)</f>
        <v>5.42028985507246</v>
      </c>
      <c r="O105" s="113">
        <f>100*(SUM(Taulukko!T114:T116)-SUM(Taulukko!T102:T104))/SUM(Taulukko!T102:T104)</f>
        <v>0.8532892925956573</v>
      </c>
      <c r="P105" s="113">
        <f>100*(SUM(Taulukko!U114:U116)-SUM(Taulukko!U102:U104))/SUM(Taulukko!U102:U104)</f>
        <v>0.6354009077155721</v>
      </c>
      <c r="Q105" s="113">
        <f>100*(SUM(Taulukko!V114:V116)-SUM(Taulukko!V102:V104))/SUM(Taulukko!V102:V104)</f>
        <v>0.3628666465074051</v>
      </c>
      <c r="R105" s="113">
        <f>100*(SUM(Taulukko!X114:X116)-SUM(Taulukko!X102:X104))/SUM(Taulukko!X102:X104)</f>
        <v>4.423555432679</v>
      </c>
      <c r="S105" s="113">
        <f>100*(SUM(Taulukko!Y114:Y116)-SUM(Taulukko!Y102:Y104))/SUM(Taulukko!Y102:Y104)</f>
        <v>4.2144495412844005</v>
      </c>
      <c r="T105" s="113">
        <f>100*(SUM(Taulukko!Z114:Z116)-SUM(Taulukko!Z102:Z104))/SUM(Taulukko!Z102:Z104)</f>
        <v>4.231433506044901</v>
      </c>
      <c r="U105" s="113">
        <f>100*(SUM(Taulukko!AB114:AB116)-SUM(Taulukko!AB102:AB104))/SUM(Taulukko!AB102:AB104)</f>
        <v>5.1051051051051015</v>
      </c>
      <c r="V105" s="113">
        <f>100*(SUM(Taulukko!AC114:AC116)-SUM(Taulukko!AC102:AC104))/SUM(Taulukko!AC102:AC104)</f>
        <v>5.123776626367303</v>
      </c>
      <c r="W105" s="113">
        <f>100*(SUM(Taulukko!AD114:AD116)-SUM(Taulukko!AD102:AD104))/SUM(Taulukko!AD102:AD104)</f>
        <v>5.3314121037463975</v>
      </c>
      <c r="X105" s="113">
        <f>100*(SUM(Taulukko!AF114:AF116)-SUM(Taulukko!AF102:AF104))/SUM(Taulukko!AF102:AF104)</f>
        <v>8.482986767485817</v>
      </c>
      <c r="Y105" s="113">
        <f>100*(SUM(Taulukko!AG114:AG116)-SUM(Taulukko!AG102:AG104))/SUM(Taulukko!AG102:AG104)</f>
        <v>8.46230654018971</v>
      </c>
      <c r="Z105" s="113">
        <f>100*(SUM(Taulukko!AH114:AH116)-SUM(Taulukko!AH102:AH104))/SUM(Taulukko!AH102:AH104)</f>
        <v>8.564294631710364</v>
      </c>
      <c r="AA105" s="113">
        <f>100*(SUM(Taulukko!AJ114:AJ116)-SUM(Taulukko!AJ102:AJ104))/SUM(Taulukko!AJ102:AJ104)</f>
        <v>3.469775006776923</v>
      </c>
      <c r="AB105" s="113">
        <f>100*(SUM(Taulukko!AK114:AK116)-SUM(Taulukko!AK102:AK104))/SUM(Taulukko!AK102:AK104)</f>
        <v>3.312392918332372</v>
      </c>
      <c r="AC105" s="113">
        <f>100*(SUM(Taulukko!AL114:AL116)-SUM(Taulukko!AL102:AL104))/SUM(Taulukko!AL102:AL104)</f>
        <v>3.4305317324185416</v>
      </c>
    </row>
    <row r="106" spans="1:29" ht="12.75">
      <c r="A106" s="114" t="s">
        <v>179</v>
      </c>
      <c r="B106" s="18" t="s">
        <v>115</v>
      </c>
      <c r="C106" s="113">
        <f>100*(SUM(Taulukko!D115:D117)-SUM(Taulukko!D103:D105))/SUM(Taulukko!D103:D105)</f>
        <v>3.866386112572312</v>
      </c>
      <c r="D106" s="113">
        <f>100*(SUM(Taulukko!E115:E117)-SUM(Taulukko!E103:E105))/SUM(Taulukko!E103:E105)</f>
        <v>3.6993882901252686</v>
      </c>
      <c r="E106" s="113">
        <f>100*(SUM(Taulukko!F115:F117)-SUM(Taulukko!F103:F105))/SUM(Taulukko!F103:F105)</f>
        <v>4.581266413772976</v>
      </c>
      <c r="F106" s="113">
        <f>100*(SUM(Taulukko!H115:H117)-SUM(Taulukko!H103:H105))/SUM(Taulukko!H103:H105)</f>
        <v>1.867772681077818</v>
      </c>
      <c r="G106" s="113">
        <f>100*(SUM(Taulukko!I115:I117)-SUM(Taulukko!I103:I105))/SUM(Taulukko!I103:I105)</f>
        <v>1.9289650949173338</v>
      </c>
      <c r="H106" s="113">
        <f>100*(SUM(Taulukko!J115:J117)-SUM(Taulukko!J103:J105))/SUM(Taulukko!J103:J105)</f>
        <v>2.7888446215139515</v>
      </c>
      <c r="I106" s="113">
        <f>100*(SUM(Taulukko!L115:L117)-SUM(Taulukko!L103:L105))/SUM(Taulukko!L103:L105)</f>
        <v>6.608511763150939</v>
      </c>
      <c r="J106" s="113">
        <f>100*(SUM(Taulukko!M115:M117)-SUM(Taulukko!M103:M105))/SUM(Taulukko!M103:M105)</f>
        <v>6.30524454920449</v>
      </c>
      <c r="K106" s="113">
        <f>100*(SUM(Taulukko!N115:N117)-SUM(Taulukko!N103:N105))/SUM(Taulukko!N103:N105)</f>
        <v>4.862953138815225</v>
      </c>
      <c r="L106" s="113">
        <f>100*(SUM(Taulukko!P115:P117)-SUM(Taulukko!P103:P105))/SUM(Taulukko!P103:P105)</f>
        <v>5.446853516657844</v>
      </c>
      <c r="M106" s="113">
        <f>100*(SUM(Taulukko!Q115:Q117)-SUM(Taulukko!Q103:Q105))/SUM(Taulukko!Q103:Q105)</f>
        <v>5.3664166185804865</v>
      </c>
      <c r="N106" s="113">
        <f>100*(SUM(Taulukko!R115:R117)-SUM(Taulukko!R103:R105))/SUM(Taulukko!R103:R105)</f>
        <v>5.517042172154831</v>
      </c>
      <c r="O106" s="113">
        <f>100*(SUM(Taulukko!T115:T117)-SUM(Taulukko!T103:T105))/SUM(Taulukko!T103:T105)</f>
        <v>-0.1375515818431912</v>
      </c>
      <c r="P106" s="113">
        <f>100*(SUM(Taulukko!U115:U117)-SUM(Taulukko!U103:U105))/SUM(Taulukko!U103:U105)</f>
        <v>-0.36111947035808967</v>
      </c>
      <c r="Q106" s="113">
        <f>100*(SUM(Taulukko!V115:V117)-SUM(Taulukko!V103:V105))/SUM(Taulukko!V103:V105)</f>
        <v>-0.1506477854775535</v>
      </c>
      <c r="R106" s="113">
        <f>100*(SUM(Taulukko!X115:X117)-SUM(Taulukko!X103:X105))/SUM(Taulukko!X103:X105)</f>
        <v>4.227848101265805</v>
      </c>
      <c r="S106" s="113">
        <f>100*(SUM(Taulukko!Y115:Y117)-SUM(Taulukko!Y103:Y105))/SUM(Taulukko!Y103:Y105)</f>
        <v>4.088050314465412</v>
      </c>
      <c r="T106" s="113">
        <f>100*(SUM(Taulukko!Z115:Z117)-SUM(Taulukko!Z103:Z105))/SUM(Taulukko!Z103:Z105)</f>
        <v>3.9839495557466424</v>
      </c>
      <c r="U106" s="113">
        <f>100*(SUM(Taulukko!AB115:AB117)-SUM(Taulukko!AB103:AB105))/SUM(Taulukko!AB103:AB105)</f>
        <v>5.3746359544612154</v>
      </c>
      <c r="V106" s="113">
        <f>100*(SUM(Taulukko!AC115:AC117)-SUM(Taulukko!AC103:AC105))/SUM(Taulukko!AC103:AC105)</f>
        <v>5.3991958644457245</v>
      </c>
      <c r="W106" s="113">
        <f>100*(SUM(Taulukko!AD115:AD117)-SUM(Taulukko!AD103:AD105))/SUM(Taulukko!AD103:AD105)</f>
        <v>5.308464849354376</v>
      </c>
      <c r="X106" s="113">
        <f>100*(SUM(Taulukko!AF115:AF117)-SUM(Taulukko!AF103:AF105))/SUM(Taulukko!AF103:AF105)</f>
        <v>8.432087511394727</v>
      </c>
      <c r="Y106" s="113">
        <f>100*(SUM(Taulukko!AG115:AG117)-SUM(Taulukko!AG103:AG105))/SUM(Taulukko!AG103:AG105)</f>
        <v>8.28797624938148</v>
      </c>
      <c r="Z106" s="113">
        <f>100*(SUM(Taulukko!AH115:AH117)-SUM(Taulukko!AH103:AH105))/SUM(Taulukko!AH103:AH105)</f>
        <v>8.374628344895939</v>
      </c>
      <c r="AA106" s="113">
        <f>100*(SUM(Taulukko!AJ115:AJ117)-SUM(Taulukko!AJ103:AJ105))/SUM(Taulukko!AJ103:AJ105)</f>
        <v>4.09600834855206</v>
      </c>
      <c r="AB106" s="113">
        <f>100*(SUM(Taulukko!AK115:AK117)-SUM(Taulukko!AK103:AK105))/SUM(Taulukko!AK103:AK105)</f>
        <v>3.7934968625213785</v>
      </c>
      <c r="AC106" s="113">
        <f>100*(SUM(Taulukko!AL115:AL117)-SUM(Taulukko!AL103:AL105))/SUM(Taulukko!AL103:AL105)</f>
        <v>3.7364517969195727</v>
      </c>
    </row>
    <row r="107" spans="1:29" ht="12.75">
      <c r="A107" s="114" t="s">
        <v>179</v>
      </c>
      <c r="B107" s="18" t="s">
        <v>117</v>
      </c>
      <c r="C107" s="113">
        <f>100*(SUM(Taulukko!D116:D118)-SUM(Taulukko!D104:D106))/SUM(Taulukko!D104:D106)</f>
        <v>4.258132769108692</v>
      </c>
      <c r="D107" s="113">
        <f>100*(SUM(Taulukko!E116:E118)-SUM(Taulukko!E104:E106))/SUM(Taulukko!E104:E106)</f>
        <v>4.200700116686125</v>
      </c>
      <c r="E107" s="113">
        <f>100*(SUM(Taulukko!F116:F118)-SUM(Taulukko!F104:F106))/SUM(Taulukko!F104:F106)</f>
        <v>4.7729918509895155</v>
      </c>
      <c r="F107" s="113">
        <f>100*(SUM(Taulukko!H116:H118)-SUM(Taulukko!H104:H106))/SUM(Taulukko!H104:H106)</f>
        <v>2.7602634160011434</v>
      </c>
      <c r="G107" s="113">
        <f>100*(SUM(Taulukko!I116:I118)-SUM(Taulukko!I104:I106))/SUM(Taulukko!I104:I106)</f>
        <v>2.356181150550792</v>
      </c>
      <c r="H107" s="113">
        <f>100*(SUM(Taulukko!J116:J118)-SUM(Taulukko!J104:J106))/SUM(Taulukko!J104:J106)</f>
        <v>3.0924678505817407</v>
      </c>
      <c r="I107" s="113">
        <f>100*(SUM(Taulukko!L116:L118)-SUM(Taulukko!L104:L106))/SUM(Taulukko!L104:L106)</f>
        <v>5.2120592743996</v>
      </c>
      <c r="J107" s="113">
        <f>100*(SUM(Taulukko!M116:M118)-SUM(Taulukko!M104:M106))/SUM(Taulukko!M104:M106)</f>
        <v>4.578594342373884</v>
      </c>
      <c r="K107" s="113">
        <f>100*(SUM(Taulukko!N116:N118)-SUM(Taulukko!N104:N106))/SUM(Taulukko!N104:N106)</f>
        <v>5.61104582843714</v>
      </c>
      <c r="L107" s="113">
        <f>100*(SUM(Taulukko!P116:P118)-SUM(Taulukko!P104:P106))/SUM(Taulukko!P104:P106)</f>
        <v>5.693003458366564</v>
      </c>
      <c r="M107" s="113">
        <f>100*(SUM(Taulukko!Q116:Q118)-SUM(Taulukko!Q104:Q106))/SUM(Taulukko!Q104:Q106)</f>
        <v>5.6755978104292515</v>
      </c>
      <c r="N107" s="113">
        <f>100*(SUM(Taulukko!R116:R118)-SUM(Taulukko!R104:R106))/SUM(Taulukko!R104:R106)</f>
        <v>5.6723293982148135</v>
      </c>
      <c r="O107" s="113">
        <f>100*(SUM(Taulukko!T116:T118)-SUM(Taulukko!T104:T106))/SUM(Taulukko!T104:T106)</f>
        <v>0.14184397163120568</v>
      </c>
      <c r="P107" s="113">
        <f>100*(SUM(Taulukko!U116:U118)-SUM(Taulukko!U104:U106))/SUM(Taulukko!U104:U106)</f>
        <v>-0.06022282445046331</v>
      </c>
      <c r="Q107" s="113">
        <f>100*(SUM(Taulukko!V116:V118)-SUM(Taulukko!V104:V106))/SUM(Taulukko!V104:V106)</f>
        <v>-0.3307276007215943</v>
      </c>
      <c r="R107" s="113">
        <f>100*(SUM(Taulukko!X116:X118)-SUM(Taulukko!X104:X106))/SUM(Taulukko!X104:X106)</f>
        <v>4.621635347892328</v>
      </c>
      <c r="S107" s="113">
        <f>100*(SUM(Taulukko!Y116:Y118)-SUM(Taulukko!Y104:Y106))/SUM(Taulukko!Y104:Y106)</f>
        <v>4.6092184368737374</v>
      </c>
      <c r="T107" s="113">
        <f>100*(SUM(Taulukko!Z116:Z118)-SUM(Taulukko!Z104:Z106))/SUM(Taulukko!Z104:Z106)</f>
        <v>3.972563589597038</v>
      </c>
      <c r="U107" s="113">
        <f>100*(SUM(Taulukko!AB116:AB118)-SUM(Taulukko!AB104:AB106))/SUM(Taulukko!AB104:AB106)</f>
        <v>5.507791509940892</v>
      </c>
      <c r="V107" s="113">
        <f>100*(SUM(Taulukko!AC116:AC118)-SUM(Taulukko!AC104:AC106))/SUM(Taulukko!AC104:AC106)</f>
        <v>5.460263007432825</v>
      </c>
      <c r="W107" s="113">
        <f>100*(SUM(Taulukko!AD116:AD118)-SUM(Taulukko!AD104:AD106))/SUM(Taulukko!AD104:AD106)</f>
        <v>5.314285714285721</v>
      </c>
      <c r="X107" s="113">
        <f>100*(SUM(Taulukko!AF116:AF118)-SUM(Taulukko!AF104:AF106))/SUM(Taulukko!AF104:AF106)</f>
        <v>8.511586452762922</v>
      </c>
      <c r="Y107" s="113">
        <f>100*(SUM(Taulukko!AG116:AG118)-SUM(Taulukko!AG104:AG106))/SUM(Taulukko!AG104:AG106)</f>
        <v>8.448275862068954</v>
      </c>
      <c r="Z107" s="113">
        <f>100*(SUM(Taulukko!AH116:AH118)-SUM(Taulukko!AH104:AH106))/SUM(Taulukko!AH104:AH106)</f>
        <v>8.347697611425751</v>
      </c>
      <c r="AA107" s="113">
        <f>100*(SUM(Taulukko!AJ116:AJ118)-SUM(Taulukko!AJ104:AJ106))/SUM(Taulukko!AJ104:AJ106)</f>
        <v>4.489689376142012</v>
      </c>
      <c r="AB107" s="113">
        <f>100*(SUM(Taulukko!AK116:AK118)-SUM(Taulukko!AK104:AK106))/SUM(Taulukko!AK104:AK106)</f>
        <v>4.042129234272698</v>
      </c>
      <c r="AC107" s="113">
        <f>100*(SUM(Taulukko!AL116:AL118)-SUM(Taulukko!AL104:AL106))/SUM(Taulukko!AL104:AL106)</f>
        <v>4.099060631938523</v>
      </c>
    </row>
    <row r="108" spans="1:29" ht="12.75">
      <c r="A108" s="114" t="s">
        <v>179</v>
      </c>
      <c r="B108" s="18" t="s">
        <v>119</v>
      </c>
      <c r="C108" s="113">
        <f>100*(SUM(Taulukko!D117:D119)-SUM(Taulukko!D105:D107))/SUM(Taulukko!D105:D107)</f>
        <v>4.572564612326034</v>
      </c>
      <c r="D108" s="113">
        <f>100*(SUM(Taulukko!E117:E119)-SUM(Taulukko!E105:E107))/SUM(Taulukko!E105:E107)</f>
        <v>4.597032295606637</v>
      </c>
      <c r="E108" s="113">
        <f>100*(SUM(Taulukko!F117:F119)-SUM(Taulukko!F105:F107))/SUM(Taulukko!F105:F107)</f>
        <v>4.937554458321231</v>
      </c>
      <c r="F108" s="113">
        <f>100*(SUM(Taulukko!H117:H119)-SUM(Taulukko!H105:H107))/SUM(Taulukko!H105:H107)</f>
        <v>4.140950411966818</v>
      </c>
      <c r="G108" s="113">
        <f>100*(SUM(Taulukko!I117:I119)-SUM(Taulukko!I105:I107))/SUM(Taulukko!I105:I107)</f>
        <v>3.7695372356727153</v>
      </c>
      <c r="H108" s="113">
        <f>100*(SUM(Taulukko!J117:J119)-SUM(Taulukko!J105:J107))/SUM(Taulukko!J105:J107)</f>
        <v>3.489439853076209</v>
      </c>
      <c r="I108" s="113">
        <f>100*(SUM(Taulukko!L117:L119)-SUM(Taulukko!L105:L107))/SUM(Taulukko!L105:L107)</f>
        <v>7.490535424553826</v>
      </c>
      <c r="J108" s="113">
        <f>100*(SUM(Taulukko!M117:M119)-SUM(Taulukko!M105:M107))/SUM(Taulukko!M105:M107)</f>
        <v>6.8122270742358015</v>
      </c>
      <c r="K108" s="113">
        <f>100*(SUM(Taulukko!N117:N119)-SUM(Taulukko!N105:N107))/SUM(Taulukko!N105:N107)</f>
        <v>6.348741954359271</v>
      </c>
      <c r="L108" s="113">
        <f>100*(SUM(Taulukko!P117:P119)-SUM(Taulukko!P105:P107))/SUM(Taulukko!P105:P107)</f>
        <v>6.012024048096176</v>
      </c>
      <c r="M108" s="113">
        <f>100*(SUM(Taulukko!Q117:Q119)-SUM(Taulukko!Q105:Q107))/SUM(Taulukko!Q105:Q107)</f>
        <v>6.005747126436775</v>
      </c>
      <c r="N108" s="113">
        <f>100*(SUM(Taulukko!R117:R119)-SUM(Taulukko!R105:R107))/SUM(Taulukko!R105:R107)</f>
        <v>5.797933409873722</v>
      </c>
      <c r="O108" s="113">
        <f>100*(SUM(Taulukko!T117:T119)-SUM(Taulukko!T105:T107))/SUM(Taulukko!T105:T107)</f>
        <v>-1.1901033510804921</v>
      </c>
      <c r="P108" s="113">
        <f>100*(SUM(Taulukko!U117:U119)-SUM(Taulukko!U105:U107))/SUM(Taulukko!U105:U107)</f>
        <v>-1.0768770565360521</v>
      </c>
      <c r="Q108" s="113">
        <f>100*(SUM(Taulukko!V117:V119)-SUM(Taulukko!V105:V107))/SUM(Taulukko!V105:V107)</f>
        <v>-0.1802884615384513</v>
      </c>
      <c r="R108" s="113">
        <f>100*(SUM(Taulukko!X117:X119)-SUM(Taulukko!X105:X107))/SUM(Taulukko!X105:X107)</f>
        <v>4.092140921409221</v>
      </c>
      <c r="S108" s="113">
        <f>100*(SUM(Taulukko!Y117:Y119)-SUM(Taulukko!Y105:Y107))/SUM(Taulukko!Y105:Y107)</f>
        <v>4.228571428571432</v>
      </c>
      <c r="T108" s="113">
        <f>100*(SUM(Taulukko!Z117:Z119)-SUM(Taulukko!Z105:Z107))/SUM(Taulukko!Z105:Z107)</f>
        <v>4.104903078677302</v>
      </c>
      <c r="U108" s="113">
        <f>100*(SUM(Taulukko!AB117:AB119)-SUM(Taulukko!AB105:AB107))/SUM(Taulukko!AB105:AB107)</f>
        <v>5.433228481555635</v>
      </c>
      <c r="V108" s="113">
        <f>100*(SUM(Taulukko!AC117:AC119)-SUM(Taulukko!AC105:AC107))/SUM(Taulukko!AC105:AC107)</f>
        <v>5.3500284575981825</v>
      </c>
      <c r="W108" s="113">
        <f>100*(SUM(Taulukko!AD117:AD119)-SUM(Taulukko!AD105:AD107))/SUM(Taulukko!AD105:AD107)</f>
        <v>5.293113261240758</v>
      </c>
      <c r="X108" s="113">
        <f>100*(SUM(Taulukko!AF117:AF119)-SUM(Taulukko!AF105:AF107))/SUM(Taulukko!AF105:AF107)</f>
        <v>8.422555317630273</v>
      </c>
      <c r="Y108" s="113">
        <f>100*(SUM(Taulukko!AG117:AG119)-SUM(Taulukko!AG105:AG107))/SUM(Taulukko!AG105:AG107)</f>
        <v>8.402743753062241</v>
      </c>
      <c r="Z108" s="113">
        <f>100*(SUM(Taulukko!AH117:AH119)-SUM(Taulukko!AH105:AH107))/SUM(Taulukko!AH105:AH107)</f>
        <v>8.37824595786379</v>
      </c>
      <c r="AA108" s="113">
        <f>100*(SUM(Taulukko!AJ117:AJ119)-SUM(Taulukko!AJ105:AJ107))/SUM(Taulukko!AJ105:AJ107)</f>
        <v>4.376916643434622</v>
      </c>
      <c r="AB108" s="113">
        <f>100*(SUM(Taulukko!AK117:AK119)-SUM(Taulukko!AK105:AK107))/SUM(Taulukko!AK105:AK107)</f>
        <v>4.461494742824662</v>
      </c>
      <c r="AC108" s="113">
        <f>100*(SUM(Taulukko!AL117:AL119)-SUM(Taulukko!AL105:AL107))/SUM(Taulukko!AL105:AL107)</f>
        <v>4.431818181818188</v>
      </c>
    </row>
    <row r="109" spans="1:29" ht="12.75">
      <c r="A109" s="114" t="s">
        <v>179</v>
      </c>
      <c r="B109" s="18" t="s">
        <v>121</v>
      </c>
      <c r="C109" s="113">
        <f>100*(SUM(Taulukko!D118:D120)-SUM(Taulukko!D106:D108))/SUM(Taulukko!D106:D108)</f>
        <v>3.8657476775546824</v>
      </c>
      <c r="D109" s="113">
        <f>100*(SUM(Taulukko!E118:E120)-SUM(Taulukko!E106:E108))/SUM(Taulukko!E106:E108)</f>
        <v>3.959537572254332</v>
      </c>
      <c r="E109" s="113">
        <f>100*(SUM(Taulukko!F118:F120)-SUM(Taulukko!F106:F108))/SUM(Taulukko!F106:F108)</f>
        <v>4.984062590553459</v>
      </c>
      <c r="F109" s="113">
        <f>100*(SUM(Taulukko!H118:H120)-SUM(Taulukko!H106:H108))/SUM(Taulukko!H106:H108)</f>
        <v>2.419329301117827</v>
      </c>
      <c r="G109" s="113">
        <f>100*(SUM(Taulukko!I118:I120)-SUM(Taulukko!I106:I108))/SUM(Taulukko!I106:I108)</f>
        <v>4.156479217603919</v>
      </c>
      <c r="H109" s="113">
        <f>100*(SUM(Taulukko!J118:J120)-SUM(Taulukko!J106:J108))/SUM(Taulukko!J106:J108)</f>
        <v>3.917967554331176</v>
      </c>
      <c r="I109" s="113">
        <f>100*(SUM(Taulukko!L118:L120)-SUM(Taulukko!L106:L108))/SUM(Taulukko!L106:L108)</f>
        <v>3.548034934497817</v>
      </c>
      <c r="J109" s="113">
        <f>100*(SUM(Taulukko!M118:M120)-SUM(Taulukko!M106:M108))/SUM(Taulukko!M106:M108)</f>
        <v>6.17895657242786</v>
      </c>
      <c r="K109" s="113">
        <f>100*(SUM(Taulukko!N118:N120)-SUM(Taulukko!N106:N108))/SUM(Taulukko!N106:N108)</f>
        <v>6.959813628421659</v>
      </c>
      <c r="L109" s="113">
        <f>100*(SUM(Taulukko!P118:P120)-SUM(Taulukko!P106:P108))/SUM(Taulukko!P106:P108)</f>
        <v>5.864840726406682</v>
      </c>
      <c r="M109" s="113">
        <f>100*(SUM(Taulukko!Q118:Q120)-SUM(Taulukko!Q106:Q108))/SUM(Taulukko!Q106:Q108)</f>
        <v>5.863844393592694</v>
      </c>
      <c r="N109" s="113">
        <f>100*(SUM(Taulukko!R118:R120)-SUM(Taulukko!R106:R108))/SUM(Taulukko!R106:R108)</f>
        <v>5.922746781115893</v>
      </c>
      <c r="O109" s="113">
        <f>100*(SUM(Taulukko!T118:T120)-SUM(Taulukko!T106:T108))/SUM(Taulukko!T106:T108)</f>
        <v>0.35971223021581616</v>
      </c>
      <c r="P109" s="113">
        <f>100*(SUM(Taulukko!U118:U120)-SUM(Taulukko!U106:U108))/SUM(Taulukko!U106:U108)</f>
        <v>0.24024024024024365</v>
      </c>
      <c r="Q109" s="113">
        <f>100*(SUM(Taulukko!V118:V120)-SUM(Taulukko!V106:V108))/SUM(Taulukko!V106:V108)</f>
        <v>0.1802884615384513</v>
      </c>
      <c r="R109" s="113">
        <f>100*(SUM(Taulukko!X118:X120)-SUM(Taulukko!X106:X108))/SUM(Taulukko!X106:X108)</f>
        <v>4.432464809823304</v>
      </c>
      <c r="S109" s="113">
        <f>100*(SUM(Taulukko!Y118:Y120)-SUM(Taulukko!Y106:Y108))/SUM(Taulukko!Y106:Y108)</f>
        <v>4.562303963501584</v>
      </c>
      <c r="T109" s="113">
        <f>100*(SUM(Taulukko!Z118:Z120)-SUM(Taulukko!Z106:Z108))/SUM(Taulukko!Z106:Z108)</f>
        <v>4.321865226044904</v>
      </c>
      <c r="U109" s="113">
        <f>100*(SUM(Taulukko!AB118:AB120)-SUM(Taulukko!AB106:AB108))/SUM(Taulukko!AB106:AB108)</f>
        <v>5.105633802816895</v>
      </c>
      <c r="V109" s="113">
        <f>100*(SUM(Taulukko!AC118:AC120)-SUM(Taulukko!AC106:AC108))/SUM(Taulukko!AC106:AC108)</f>
        <v>5.009906594961786</v>
      </c>
      <c r="W109" s="113">
        <f>100*(SUM(Taulukko!AD118:AD120)-SUM(Taulukko!AD106:AD108))/SUM(Taulukko!AD106:AD108)</f>
        <v>5.2154195011337965</v>
      </c>
      <c r="X109" s="113">
        <f>100*(SUM(Taulukko!AF118:AF120)-SUM(Taulukko!AF106:AF108))/SUM(Taulukko!AF106:AF108)</f>
        <v>8.136094674556213</v>
      </c>
      <c r="Y109" s="113">
        <f>100*(SUM(Taulukko!AG118:AG120)-SUM(Taulukko!AG106:AG108))/SUM(Taulukko!AG106:AG108)</f>
        <v>8.235867446393764</v>
      </c>
      <c r="Z109" s="113">
        <f>100*(SUM(Taulukko!AH118:AH120)-SUM(Taulukko!AH106:AH108))/SUM(Taulukko!AH106:AH108)</f>
        <v>8.408481598830125</v>
      </c>
      <c r="AA109" s="113">
        <f>100*(SUM(Taulukko!AJ118:AJ120)-SUM(Taulukko!AJ106:AJ108))/SUM(Taulukko!AJ106:AJ108)</f>
        <v>3.935860058309038</v>
      </c>
      <c r="AB109" s="113">
        <f>100*(SUM(Taulukko!AK118:AK120)-SUM(Taulukko!AK106:AK108))/SUM(Taulukko!AK106:AK108)</f>
        <v>4.761904761904765</v>
      </c>
      <c r="AC109" s="113">
        <f>100*(SUM(Taulukko!AL118:AL120)-SUM(Taulukko!AL106:AL108))/SUM(Taulukko!AL106:AL108)</f>
        <v>4.67687074829932</v>
      </c>
    </row>
    <row r="110" spans="1:29" ht="12.75">
      <c r="A110" s="114" t="s">
        <v>179</v>
      </c>
      <c r="B110" s="18" t="s">
        <v>122</v>
      </c>
      <c r="C110" s="113">
        <f>100*(SUM(Taulukko!D119:D121)-SUM(Taulukko!D107:D109))/SUM(Taulukko!D107:D109)</f>
        <v>4.88848151542927</v>
      </c>
      <c r="D110" s="113">
        <f>100*(SUM(Taulukko!E119:E121)-SUM(Taulukko!E107:E109))/SUM(Taulukko!E107:E109)</f>
        <v>5.002891844997111</v>
      </c>
      <c r="E110" s="113">
        <f>100*(SUM(Taulukko!F119:F121)-SUM(Taulukko!F107:F109))/SUM(Taulukko!F107:F109)</f>
        <v>4.913294797687861</v>
      </c>
      <c r="F110" s="113">
        <f>100*(SUM(Taulukko!H119:H121)-SUM(Taulukko!H107:H109))/SUM(Taulukko!H107:H109)</f>
        <v>4.278509842199458</v>
      </c>
      <c r="G110" s="113">
        <f>100*(SUM(Taulukko!I119:I121)-SUM(Taulukko!I107:I109))/SUM(Taulukko!I107:I109)</f>
        <v>4.222766217870278</v>
      </c>
      <c r="H110" s="113">
        <f>100*(SUM(Taulukko!J119:J121)-SUM(Taulukko!J107:J109))/SUM(Taulukko!J107:J109)</f>
        <v>4.253365973072226</v>
      </c>
      <c r="I110" s="113">
        <f>100*(SUM(Taulukko!L119:L121)-SUM(Taulukko!L107:L109))/SUM(Taulukko!L107:L109)</f>
        <v>7.819164060278663</v>
      </c>
      <c r="J110" s="113">
        <f>100*(SUM(Taulukko!M119:M121)-SUM(Taulukko!M107:M109))/SUM(Taulukko!M107:M109)</f>
        <v>7.880197731898815</v>
      </c>
      <c r="K110" s="113">
        <f>100*(SUM(Taulukko!N119:N121)-SUM(Taulukko!N107:N109))/SUM(Taulukko!N107:N109)</f>
        <v>7.482598607888633</v>
      </c>
      <c r="L110" s="113">
        <f>100*(SUM(Taulukko!P119:P121)-SUM(Taulukko!P107:P109))/SUM(Taulukko!P107:P109)</f>
        <v>5.998182368979083</v>
      </c>
      <c r="M110" s="113">
        <f>100*(SUM(Taulukko!Q119:Q121)-SUM(Taulukko!Q107:Q109))/SUM(Taulukko!Q107:Q109)</f>
        <v>6.016538351867682</v>
      </c>
      <c r="N110" s="113">
        <f>100*(SUM(Taulukko!R119:R121)-SUM(Taulukko!R107:R109))/SUM(Taulukko!R107:R109)</f>
        <v>6.01825442099259</v>
      </c>
      <c r="O110" s="113">
        <f>100*(SUM(Taulukko!T119:T121)-SUM(Taulukko!T107:T109))/SUM(Taulukko!T107:T109)</f>
        <v>0.9810333551340745</v>
      </c>
      <c r="P110" s="113">
        <f>100*(SUM(Taulukko!U119:U121)-SUM(Taulukko!U107:U109))/SUM(Taulukko!U107:U109)</f>
        <v>0.7817197835237419</v>
      </c>
      <c r="Q110" s="113">
        <f>100*(SUM(Taulukko!V119:V121)-SUM(Taulukko!V107:V109))/SUM(Taulukko!V107:V109)</f>
        <v>0.5709134615384547</v>
      </c>
      <c r="R110" s="113">
        <f>100*(SUM(Taulukko!X119:X121)-SUM(Taulukko!X107:X109))/SUM(Taulukko!X107:X109)</f>
        <v>4.5755568934376845</v>
      </c>
      <c r="S110" s="113">
        <f>100*(SUM(Taulukko!Y119:Y121)-SUM(Taulukko!Y107:Y109))/SUM(Taulukko!Y107:Y109)</f>
        <v>4.622802041973895</v>
      </c>
      <c r="T110" s="113">
        <f>100*(SUM(Taulukko!Z119:Z121)-SUM(Taulukko!Z107:Z109))/SUM(Taulukko!Z107:Z109)</f>
        <v>4.505525644658538</v>
      </c>
      <c r="U110" s="113">
        <f>100*(SUM(Taulukko!AB119:AB121)-SUM(Taulukko!AB107:AB109))/SUM(Taulukko!AB107:AB109)</f>
        <v>5.272255834053573</v>
      </c>
      <c r="V110" s="113">
        <f>100*(SUM(Taulukko!AC119:AC121)-SUM(Taulukko!AC107:AC109))/SUM(Taulukko!AC107:AC109)</f>
        <v>5.2274653857021764</v>
      </c>
      <c r="W110" s="113">
        <f>100*(SUM(Taulukko!AD119:AD121)-SUM(Taulukko!AD107:AD109))/SUM(Taulukko!AD107:AD109)</f>
        <v>5.141242937853121</v>
      </c>
      <c r="X110" s="113">
        <f>100*(SUM(Taulukko!AF119:AF121)-SUM(Taulukko!AF107:AF109))/SUM(Taulukko!AF107:AF109)</f>
        <v>8.38031778575091</v>
      </c>
      <c r="Y110" s="113">
        <f>100*(SUM(Taulukko!AG119:AG121)-SUM(Taulukko!AG107:AG109))/SUM(Taulukko!AG107:AG109)</f>
        <v>8.456505936515622</v>
      </c>
      <c r="Z110" s="113">
        <f>100*(SUM(Taulukko!AH119:AH121)-SUM(Taulukko!AH107:AH109))/SUM(Taulukko!AH107:AH109)</f>
        <v>8.432275260479756</v>
      </c>
      <c r="AA110" s="113">
        <f>100*(SUM(Taulukko!AJ119:AJ121)-SUM(Taulukko!AJ107:AJ109))/SUM(Taulukko!AJ107:AJ109)</f>
        <v>4.679582712369594</v>
      </c>
      <c r="AB110" s="113">
        <f>100*(SUM(Taulukko!AK119:AK121)-SUM(Taulukko!AK107:AK109))/SUM(Taulukko!AK107:AK109)</f>
        <v>4.718847131958193</v>
      </c>
      <c r="AC110" s="113">
        <f>100*(SUM(Taulukko!AL119:AL121)-SUM(Taulukko!AL107:AL109))/SUM(Taulukko!AL107:AL109)</f>
        <v>4.778060503251353</v>
      </c>
    </row>
    <row r="111" spans="1:2" ht="12.75">
      <c r="A111" s="114" t="s">
        <v>179</v>
      </c>
      <c r="B111" s="18" t="s">
        <v>123</v>
      </c>
    </row>
    <row r="112" ht="12.75">
      <c r="A112" s="11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7" sqref="J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roine</cp:lastModifiedBy>
  <cp:lastPrinted>2004-12-14T11:11:25Z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