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<sst xmlns="http://schemas.openxmlformats.org/spreadsheetml/2006/main" count="959" uniqueCount="199">
  <si>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</si>
  <si>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</si>
  <si>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</si>
  <si>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</si>
  <si>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</si>
  <si>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</si>
  <si>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</si>
  <si>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</si>
  <si>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</si>
  <si>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</si>
  <si>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</si>
  <si>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</si>
  <si>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</si>
  <si>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</si>
  <si>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</si>
  <si>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</si>
  <si>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</si>
  <si>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</si>
  <si>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</si>
  <si>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</si>
  <si>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</si>
  <si>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</si>
  <si>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</si>
  <si>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</si>
  <si>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</si>
  <si>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</si>
  <si>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</si>
  <si>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</si>
  <si>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</si>
  <si>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</si>
  <si>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</si>
  <si>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</si>
  <si>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</si>
  <si>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</si>
  <si>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</si>
  <si>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</si>
  <si>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</si>
  <si>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</si>
  <si>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</si>
  <si>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</si>
  <si>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</si>
  <si>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</si>
  <si>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</si>
  <si>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</si>
  <si>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</si>
  <si>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</si>
  <si>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</si>
  <si>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</si>
  <si>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</si>
  <si>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</si>
  <si>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</si>
  <si>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</si>
  <si>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</si>
  <si>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</si>
  <si>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</si>
  <si>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</si>
  <si>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</si>
  <si>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</si>
  <si>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</si>
  <si>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</si>
  <si>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</si>
  <si>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</si>
  <si>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</si>
  <si>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</si>
  <si>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</si>
  <si>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</si>
  <si>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</si>
  <si>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</si>
  <si>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</si>
  <si>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</si>
  <si>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</si>
  <si>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</si>
  <si>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</si>
  <si>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</si>
  <si>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</si>
  <si>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</si>
  <si>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</si>
  <si>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</si>
  <si>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</si>
  <si>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</si>
  <si>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</si>
  <si>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</si>
  <si>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</si>
  <si>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</si>
  <si>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</si>
  <si>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</si>
  <si>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</si>
  <si>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</si>
  <si>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</si>
  <si>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</si>
  <si>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</si>
  <si>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</si>
  <si>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</si>
  <si>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</si>
  <si>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</si>
  <si>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</si>
  <si>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</si>
  <si>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</si>
  <si>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</si>
  <si>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</si>
  <si>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</si>
  <si>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</si>
  <si>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</si>
  <si>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</si>
  <si>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</si>
  <si>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</si>
  <si>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</si>
  <si>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</si>
  <si>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</si>
  <si>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</si>
  <si>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</si>
  <si>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</si>
  <si>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</si>
  <si>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</si>
  <si>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</si>
  <si>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</si>
  <si>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</si>
  <si>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</si>
  <si>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</si>
  <si>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</si>
  <si>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</si>
  <si>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</si>
  <si>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</si>
  <si>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</si>
  <si>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</si>
  <si>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</si>
  <si>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</si>
  <si>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</si>
  <si>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</si>
  <si>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</si>
  <si>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</si>
  <si>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</si>
  <si>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</si>
  <si>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</si>
  <si>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</si>
  <si>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</si>
  <si>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</si>
  <si>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</si>
  <si>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</si>
  <si>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</si>
  <si>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</si>
  <si>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</si>
  <si>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</si>
  <si>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</si>
  <si>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</si>
  <si>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</si>
  <si>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</si>
  <si>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</si>
  <si>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</si>
  <si>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</si>
  <si>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</si>
  <si>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</si>
  <si>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</si>
  <si>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</si>
  <si>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</si>
  <si>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</si>
  <si>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</si>
  <si>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</si>
  <si>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</si>
  <si>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</si>
  <si>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</si>
  <si>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</si>
  <si>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</si>
  <si>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</si>
  <si>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</si>
  <si>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</si>
  <si>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</si>
  <si>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</si>
  <si>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</si>
  <si>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</si>
  <si>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</si>
  <si>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</si>
  <si>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</si>
  <si>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</si>
  <si>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</si>
  <si>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</si>
  <si>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</si>
  <si>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</si>
  <si>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</si>
  <si>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</si>
  <si>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</si>
  <si>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</si>
  <si>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</si>
  <si>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</si>
  <si>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</si>
  <si>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</si>
  <si>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</si>
  <si>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</si>
  <si>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</si>
  <si>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</si>
  <si>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</si>
  <si>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</si>
  <si>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</si>
  <si>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</si>
  <si>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</si>
  <si>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</si>
  <si>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</si>
  <si>
    <t>2008</t>
  </si>
  <si>
    <t>1 2008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</si>
</sst>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Taulukko!$D$3:$D$170</c:f>
              <c:numCache>
                <c:ptCount val="168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138.2</c:v>
                </c:pt>
                <c:pt idx="152">
                  <c:v>132.2</c:v>
                </c:pt>
                <c:pt idx="153">
                  <c:v>131.6</c:v>
                </c:pt>
                <c:pt idx="154">
                  <c:v>136.4</c:v>
                </c:pt>
                <c:pt idx="155">
                  <c:v>146.2</c:v>
                </c:pt>
                <c:pt idx="156">
                  <c:v>133.6</c:v>
                </c:pt>
                <c:pt idx="157">
                  <c:v>141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Taulukko!$E$3:$E$170</c:f>
              <c:numCache>
                <c:ptCount val="168"/>
                <c:pt idx="0">
                  <c:v>73.1506</c:v>
                </c:pt>
                <c:pt idx="1">
                  <c:v>73.6908</c:v>
                </c:pt>
                <c:pt idx="2">
                  <c:v>73.8181</c:v>
                </c:pt>
                <c:pt idx="3">
                  <c:v>74.7378</c:v>
                </c:pt>
                <c:pt idx="4">
                  <c:v>75.4096</c:v>
                </c:pt>
                <c:pt idx="5">
                  <c:v>76.2624</c:v>
                </c:pt>
                <c:pt idx="6">
                  <c:v>76.2188</c:v>
                </c:pt>
                <c:pt idx="7">
                  <c:v>76.6349</c:v>
                </c:pt>
                <c:pt idx="8">
                  <c:v>77.1463</c:v>
                </c:pt>
                <c:pt idx="9">
                  <c:v>77.6226</c:v>
                </c:pt>
                <c:pt idx="10">
                  <c:v>78.1083</c:v>
                </c:pt>
                <c:pt idx="11">
                  <c:v>78.6189</c:v>
                </c:pt>
                <c:pt idx="12">
                  <c:v>78.8316</c:v>
                </c:pt>
                <c:pt idx="13">
                  <c:v>79.031</c:v>
                </c:pt>
                <c:pt idx="14">
                  <c:v>79.5068</c:v>
                </c:pt>
                <c:pt idx="15">
                  <c:v>79.6576</c:v>
                </c:pt>
                <c:pt idx="16">
                  <c:v>79.7292</c:v>
                </c:pt>
                <c:pt idx="17">
                  <c:v>79.8547</c:v>
                </c:pt>
                <c:pt idx="18">
                  <c:v>79.974</c:v>
                </c:pt>
                <c:pt idx="19">
                  <c:v>80.3466</c:v>
                </c:pt>
                <c:pt idx="20">
                  <c:v>80.6812</c:v>
                </c:pt>
                <c:pt idx="21">
                  <c:v>81.4101</c:v>
                </c:pt>
                <c:pt idx="22">
                  <c:v>82.0979</c:v>
                </c:pt>
                <c:pt idx="23">
                  <c:v>82.261</c:v>
                </c:pt>
                <c:pt idx="24">
                  <c:v>82.6234</c:v>
                </c:pt>
                <c:pt idx="25">
                  <c:v>82.3127</c:v>
                </c:pt>
                <c:pt idx="26">
                  <c:v>82.5745</c:v>
                </c:pt>
                <c:pt idx="27">
                  <c:v>82.9067</c:v>
                </c:pt>
                <c:pt idx="28">
                  <c:v>83.4176</c:v>
                </c:pt>
                <c:pt idx="29">
                  <c:v>83.6764</c:v>
                </c:pt>
                <c:pt idx="30">
                  <c:v>84.428</c:v>
                </c:pt>
                <c:pt idx="31">
                  <c:v>85.212</c:v>
                </c:pt>
                <c:pt idx="32">
                  <c:v>85.5446</c:v>
                </c:pt>
                <c:pt idx="33">
                  <c:v>85.4078</c:v>
                </c:pt>
                <c:pt idx="34">
                  <c:v>85.3909</c:v>
                </c:pt>
                <c:pt idx="35">
                  <c:v>86.0101</c:v>
                </c:pt>
                <c:pt idx="36">
                  <c:v>87.1453</c:v>
                </c:pt>
                <c:pt idx="37">
                  <c:v>87.9613</c:v>
                </c:pt>
                <c:pt idx="38">
                  <c:v>88.4844</c:v>
                </c:pt>
                <c:pt idx="39">
                  <c:v>88.7502</c:v>
                </c:pt>
                <c:pt idx="40">
                  <c:v>89.046</c:v>
                </c:pt>
                <c:pt idx="41">
                  <c:v>89.2306</c:v>
                </c:pt>
                <c:pt idx="42">
                  <c:v>90.0003</c:v>
                </c:pt>
                <c:pt idx="43">
                  <c:v>90.1882</c:v>
                </c:pt>
                <c:pt idx="44">
                  <c:v>90.5589</c:v>
                </c:pt>
                <c:pt idx="45">
                  <c:v>90.9816</c:v>
                </c:pt>
                <c:pt idx="46">
                  <c:v>91.4245</c:v>
                </c:pt>
                <c:pt idx="47">
                  <c:v>91.882</c:v>
                </c:pt>
                <c:pt idx="48">
                  <c:v>91.7623</c:v>
                </c:pt>
                <c:pt idx="49">
                  <c:v>92.117</c:v>
                </c:pt>
                <c:pt idx="50">
                  <c:v>92.4821</c:v>
                </c:pt>
                <c:pt idx="51">
                  <c:v>92.4756</c:v>
                </c:pt>
                <c:pt idx="52">
                  <c:v>92.8144</c:v>
                </c:pt>
                <c:pt idx="53">
                  <c:v>93.1122</c:v>
                </c:pt>
                <c:pt idx="54">
                  <c:v>94.4837</c:v>
                </c:pt>
                <c:pt idx="55">
                  <c:v>94.5435</c:v>
                </c:pt>
                <c:pt idx="56">
                  <c:v>94.879</c:v>
                </c:pt>
                <c:pt idx="57">
                  <c:v>95.2911</c:v>
                </c:pt>
                <c:pt idx="58">
                  <c:v>95.6575</c:v>
                </c:pt>
                <c:pt idx="59">
                  <c:v>95.9985</c:v>
                </c:pt>
                <c:pt idx="60">
                  <c:v>96.291</c:v>
                </c:pt>
                <c:pt idx="61">
                  <c:v>97.1751</c:v>
                </c:pt>
                <c:pt idx="62">
                  <c:v>97.7985</c:v>
                </c:pt>
                <c:pt idx="63">
                  <c:v>98.4811</c:v>
                </c:pt>
                <c:pt idx="64">
                  <c:v>99.293</c:v>
                </c:pt>
                <c:pt idx="65">
                  <c:v>100.056</c:v>
                </c:pt>
                <c:pt idx="66">
                  <c:v>100.182</c:v>
                </c:pt>
                <c:pt idx="67">
                  <c:v>100.728</c:v>
                </c:pt>
                <c:pt idx="68">
                  <c:v>101.568</c:v>
                </c:pt>
                <c:pt idx="69">
                  <c:v>102.084</c:v>
                </c:pt>
                <c:pt idx="70">
                  <c:v>102.639</c:v>
                </c:pt>
                <c:pt idx="71">
                  <c:v>103.631</c:v>
                </c:pt>
                <c:pt idx="72">
                  <c:v>104.534</c:v>
                </c:pt>
                <c:pt idx="73">
                  <c:v>105.675</c:v>
                </c:pt>
                <c:pt idx="74">
                  <c:v>105.88</c:v>
                </c:pt>
                <c:pt idx="75">
                  <c:v>106.142</c:v>
                </c:pt>
                <c:pt idx="76">
                  <c:v>106.021</c:v>
                </c:pt>
                <c:pt idx="77">
                  <c:v>107.125</c:v>
                </c:pt>
                <c:pt idx="78">
                  <c:v>107.105</c:v>
                </c:pt>
                <c:pt idx="79">
                  <c:v>107.643</c:v>
                </c:pt>
                <c:pt idx="80">
                  <c:v>107.57</c:v>
                </c:pt>
                <c:pt idx="81">
                  <c:v>108.221</c:v>
                </c:pt>
                <c:pt idx="82">
                  <c:v>108.591</c:v>
                </c:pt>
                <c:pt idx="83">
                  <c:v>108.242</c:v>
                </c:pt>
                <c:pt idx="84">
                  <c:v>108.338</c:v>
                </c:pt>
                <c:pt idx="85">
                  <c:v>108.426</c:v>
                </c:pt>
                <c:pt idx="86">
                  <c:v>109.461</c:v>
                </c:pt>
                <c:pt idx="87">
                  <c:v>109.862</c:v>
                </c:pt>
                <c:pt idx="88">
                  <c:v>110.458</c:v>
                </c:pt>
                <c:pt idx="89">
                  <c:v>110.422</c:v>
                </c:pt>
                <c:pt idx="90">
                  <c:v>110.546</c:v>
                </c:pt>
                <c:pt idx="91">
                  <c:v>110.553</c:v>
                </c:pt>
                <c:pt idx="92">
                  <c:v>110.705</c:v>
                </c:pt>
                <c:pt idx="93">
                  <c:v>110.961</c:v>
                </c:pt>
                <c:pt idx="94">
                  <c:v>111.954</c:v>
                </c:pt>
                <c:pt idx="95">
                  <c:v>112.427</c:v>
                </c:pt>
                <c:pt idx="96">
                  <c:v>112.794</c:v>
                </c:pt>
                <c:pt idx="97">
                  <c:v>112.023</c:v>
                </c:pt>
                <c:pt idx="98">
                  <c:v>112.012</c:v>
                </c:pt>
                <c:pt idx="99">
                  <c:v>112.875</c:v>
                </c:pt>
                <c:pt idx="100">
                  <c:v>114.145</c:v>
                </c:pt>
                <c:pt idx="101">
                  <c:v>114.298</c:v>
                </c:pt>
                <c:pt idx="102">
                  <c:v>114.135</c:v>
                </c:pt>
                <c:pt idx="103">
                  <c:v>114.756</c:v>
                </c:pt>
                <c:pt idx="104">
                  <c:v>115.145</c:v>
                </c:pt>
                <c:pt idx="105">
                  <c:v>115.446</c:v>
                </c:pt>
                <c:pt idx="106">
                  <c:v>115.252</c:v>
                </c:pt>
                <c:pt idx="107">
                  <c:v>115.715</c:v>
                </c:pt>
                <c:pt idx="108">
                  <c:v>116.634</c:v>
                </c:pt>
                <c:pt idx="109">
                  <c:v>117.129</c:v>
                </c:pt>
                <c:pt idx="110">
                  <c:v>117.797</c:v>
                </c:pt>
                <c:pt idx="111">
                  <c:v>117.953</c:v>
                </c:pt>
                <c:pt idx="112">
                  <c:v>118.392</c:v>
                </c:pt>
                <c:pt idx="113">
                  <c:v>118.679</c:v>
                </c:pt>
                <c:pt idx="114">
                  <c:v>119.165</c:v>
                </c:pt>
                <c:pt idx="115">
                  <c:v>119.16</c:v>
                </c:pt>
                <c:pt idx="116">
                  <c:v>119.505</c:v>
                </c:pt>
                <c:pt idx="117">
                  <c:v>120.472</c:v>
                </c:pt>
                <c:pt idx="118">
                  <c:v>120.656</c:v>
                </c:pt>
                <c:pt idx="119">
                  <c:v>121.094</c:v>
                </c:pt>
                <c:pt idx="120">
                  <c:v>120.852</c:v>
                </c:pt>
                <c:pt idx="121">
                  <c:v>122.042</c:v>
                </c:pt>
                <c:pt idx="122">
                  <c:v>123.212</c:v>
                </c:pt>
                <c:pt idx="123">
                  <c:v>124.161</c:v>
                </c:pt>
                <c:pt idx="124">
                  <c:v>123.58</c:v>
                </c:pt>
                <c:pt idx="125">
                  <c:v>122.683</c:v>
                </c:pt>
                <c:pt idx="126">
                  <c:v>124.255</c:v>
                </c:pt>
                <c:pt idx="127">
                  <c:v>125.265</c:v>
                </c:pt>
                <c:pt idx="128">
                  <c:v>126.838</c:v>
                </c:pt>
                <c:pt idx="129">
                  <c:v>126.014</c:v>
                </c:pt>
                <c:pt idx="130">
                  <c:v>126.346</c:v>
                </c:pt>
                <c:pt idx="131">
                  <c:v>126.381</c:v>
                </c:pt>
                <c:pt idx="132">
                  <c:v>126.998</c:v>
                </c:pt>
                <c:pt idx="133">
                  <c:v>127.331</c:v>
                </c:pt>
                <c:pt idx="134">
                  <c:v>127.224</c:v>
                </c:pt>
                <c:pt idx="135">
                  <c:v>127.675</c:v>
                </c:pt>
                <c:pt idx="136">
                  <c:v>128.653</c:v>
                </c:pt>
                <c:pt idx="137">
                  <c:v>130.441</c:v>
                </c:pt>
                <c:pt idx="138">
                  <c:v>130.709</c:v>
                </c:pt>
                <c:pt idx="139">
                  <c:v>131.15</c:v>
                </c:pt>
                <c:pt idx="140">
                  <c:v>131.684</c:v>
                </c:pt>
                <c:pt idx="141">
                  <c:v>132.306</c:v>
                </c:pt>
                <c:pt idx="142">
                  <c:v>132.527</c:v>
                </c:pt>
                <c:pt idx="143">
                  <c:v>132.996</c:v>
                </c:pt>
                <c:pt idx="144">
                  <c:v>133.787</c:v>
                </c:pt>
                <c:pt idx="145">
                  <c:v>134.527</c:v>
                </c:pt>
                <c:pt idx="146">
                  <c:v>135.148</c:v>
                </c:pt>
                <c:pt idx="147">
                  <c:v>135.424</c:v>
                </c:pt>
                <c:pt idx="148">
                  <c:v>135.876</c:v>
                </c:pt>
                <c:pt idx="149">
                  <c:v>136.903</c:v>
                </c:pt>
                <c:pt idx="150">
                  <c:v>137.46</c:v>
                </c:pt>
                <c:pt idx="151">
                  <c:v>138.483</c:v>
                </c:pt>
                <c:pt idx="152">
                  <c:v>138.863</c:v>
                </c:pt>
                <c:pt idx="153">
                  <c:v>140.56</c:v>
                </c:pt>
                <c:pt idx="154">
                  <c:v>142.257</c:v>
                </c:pt>
                <c:pt idx="155">
                  <c:v>143.8</c:v>
                </c:pt>
                <c:pt idx="156">
                  <c:v>144.752</c:v>
                </c:pt>
                <c:pt idx="157">
                  <c:v>145.776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Taulukko!$F$3:$F$170</c:f>
              <c:numCache>
                <c:ptCount val="168"/>
                <c:pt idx="0">
                  <c:v>73.2322</c:v>
                </c:pt>
                <c:pt idx="1">
                  <c:v>73.6518</c:v>
                </c:pt>
                <c:pt idx="2">
                  <c:v>74.1321</c:v>
                </c:pt>
                <c:pt idx="3">
                  <c:v>74.7199</c:v>
                </c:pt>
                <c:pt idx="4">
                  <c:v>75.3521</c:v>
                </c:pt>
                <c:pt idx="5">
                  <c:v>75.8964</c:v>
                </c:pt>
                <c:pt idx="6">
                  <c:v>76.3143</c:v>
                </c:pt>
                <c:pt idx="7">
                  <c:v>76.7126</c:v>
                </c:pt>
                <c:pt idx="8">
                  <c:v>77.1567</c:v>
                </c:pt>
                <c:pt idx="9">
                  <c:v>77.616</c:v>
                </c:pt>
                <c:pt idx="10">
                  <c:v>78.0649</c:v>
                </c:pt>
                <c:pt idx="11">
                  <c:v>78.4664</c:v>
                </c:pt>
                <c:pt idx="12">
                  <c:v>78.7942</c:v>
                </c:pt>
                <c:pt idx="13">
                  <c:v>79.087</c:v>
                </c:pt>
                <c:pt idx="14">
                  <c:v>79.3639</c:v>
                </c:pt>
                <c:pt idx="15">
                  <c:v>79.5822</c:v>
                </c:pt>
                <c:pt idx="16">
                  <c:v>79.7477</c:v>
                </c:pt>
                <c:pt idx="17">
                  <c:v>79.9155</c:v>
                </c:pt>
                <c:pt idx="18">
                  <c:v>80.138</c:v>
                </c:pt>
                <c:pt idx="19">
                  <c:v>80.4506</c:v>
                </c:pt>
                <c:pt idx="20">
                  <c:v>80.8661</c:v>
                </c:pt>
                <c:pt idx="21">
                  <c:v>81.3614</c:v>
                </c:pt>
                <c:pt idx="22">
                  <c:v>81.8256</c:v>
                </c:pt>
                <c:pt idx="23">
                  <c:v>82.1657</c:v>
                </c:pt>
                <c:pt idx="24">
                  <c:v>82.3768</c:v>
                </c:pt>
                <c:pt idx="25">
                  <c:v>82.5186</c:v>
                </c:pt>
                <c:pt idx="26">
                  <c:v>82.7177</c:v>
                </c:pt>
                <c:pt idx="27">
                  <c:v>83.0318</c:v>
                </c:pt>
                <c:pt idx="28">
                  <c:v>83.4222</c:v>
                </c:pt>
                <c:pt idx="29">
                  <c:v>83.8778</c:v>
                </c:pt>
                <c:pt idx="30">
                  <c:v>84.4086</c:v>
                </c:pt>
                <c:pt idx="31">
                  <c:v>84.9212</c:v>
                </c:pt>
                <c:pt idx="32">
                  <c:v>85.2796</c:v>
                </c:pt>
                <c:pt idx="33">
                  <c:v>85.5091</c:v>
                </c:pt>
                <c:pt idx="34">
                  <c:v>85.8046</c:v>
                </c:pt>
                <c:pt idx="35">
                  <c:v>86.3314</c:v>
                </c:pt>
                <c:pt idx="36">
                  <c:v>87.0371</c:v>
                </c:pt>
                <c:pt idx="37">
                  <c:v>87.7253</c:v>
                </c:pt>
                <c:pt idx="38">
                  <c:v>88.2727</c:v>
                </c:pt>
                <c:pt idx="39">
                  <c:v>88.6891</c:v>
                </c:pt>
                <c:pt idx="40">
                  <c:v>89.0432</c:v>
                </c:pt>
                <c:pt idx="41">
                  <c:v>89.4181</c:v>
                </c:pt>
                <c:pt idx="42">
                  <c:v>89.8291</c:v>
                </c:pt>
                <c:pt idx="43">
                  <c:v>90.2169</c:v>
                </c:pt>
                <c:pt idx="44">
                  <c:v>90.5886</c:v>
                </c:pt>
                <c:pt idx="45">
                  <c:v>90.9748</c:v>
                </c:pt>
                <c:pt idx="46">
                  <c:v>91.3502</c:v>
                </c:pt>
                <c:pt idx="47">
                  <c:v>91.6562</c:v>
                </c:pt>
                <c:pt idx="48">
                  <c:v>91.8897</c:v>
                </c:pt>
                <c:pt idx="49">
                  <c:v>92.1318</c:v>
                </c:pt>
                <c:pt idx="50">
                  <c:v>92.3867</c:v>
                </c:pt>
                <c:pt idx="51">
                  <c:v>92.6426</c:v>
                </c:pt>
                <c:pt idx="52">
                  <c:v>92.9745</c:v>
                </c:pt>
                <c:pt idx="53">
                  <c:v>93.4638</c:v>
                </c:pt>
                <c:pt idx="54">
                  <c:v>94.0355</c:v>
                </c:pt>
                <c:pt idx="55">
                  <c:v>94.5081</c:v>
                </c:pt>
                <c:pt idx="56">
                  <c:v>94.8928</c:v>
                </c:pt>
                <c:pt idx="57">
                  <c:v>95.2775</c:v>
                </c:pt>
                <c:pt idx="58">
                  <c:v>95.6655</c:v>
                </c:pt>
                <c:pt idx="59">
                  <c:v>96.0719</c:v>
                </c:pt>
                <c:pt idx="60">
                  <c:v>96.5606</c:v>
                </c:pt>
                <c:pt idx="61">
                  <c:v>97.1651</c:v>
                </c:pt>
                <c:pt idx="62">
                  <c:v>97.8271</c:v>
                </c:pt>
                <c:pt idx="63">
                  <c:v>98.5084</c:v>
                </c:pt>
                <c:pt idx="64">
                  <c:v>99.1915</c:v>
                </c:pt>
                <c:pt idx="65">
                  <c:v>99.7997</c:v>
                </c:pt>
                <c:pt idx="66">
                  <c:v>100.323</c:v>
                </c:pt>
                <c:pt idx="67">
                  <c:v>100.88</c:v>
                </c:pt>
                <c:pt idx="68">
                  <c:v>101.508</c:v>
                </c:pt>
                <c:pt idx="69">
                  <c:v>102.155</c:v>
                </c:pt>
                <c:pt idx="70">
                  <c:v>102.855</c:v>
                </c:pt>
                <c:pt idx="71">
                  <c:v>103.65</c:v>
                </c:pt>
                <c:pt idx="72">
                  <c:v>104.481</c:v>
                </c:pt>
                <c:pt idx="73">
                  <c:v>105.207</c:v>
                </c:pt>
                <c:pt idx="74">
                  <c:v>105.719</c:v>
                </c:pt>
                <c:pt idx="75">
                  <c:v>106.062</c:v>
                </c:pt>
                <c:pt idx="76">
                  <c:v>106.408</c:v>
                </c:pt>
                <c:pt idx="77">
                  <c:v>106.814</c:v>
                </c:pt>
                <c:pt idx="78">
                  <c:v>107.183</c:v>
                </c:pt>
                <c:pt idx="79">
                  <c:v>107.485</c:v>
                </c:pt>
                <c:pt idx="80">
                  <c:v>107.773</c:v>
                </c:pt>
                <c:pt idx="81">
                  <c:v>108.072</c:v>
                </c:pt>
                <c:pt idx="82">
                  <c:v>108.291</c:v>
                </c:pt>
                <c:pt idx="83">
                  <c:v>108.397</c:v>
                </c:pt>
                <c:pt idx="84">
                  <c:v>108.534</c:v>
                </c:pt>
                <c:pt idx="85">
                  <c:v>108.844</c:v>
                </c:pt>
                <c:pt idx="86">
                  <c:v>109.312</c:v>
                </c:pt>
                <c:pt idx="87">
                  <c:v>109.788</c:v>
                </c:pt>
                <c:pt idx="88">
                  <c:v>110.151</c:v>
                </c:pt>
                <c:pt idx="89">
                  <c:v>110.377</c:v>
                </c:pt>
                <c:pt idx="90">
                  <c:v>110.523</c:v>
                </c:pt>
                <c:pt idx="91">
                  <c:v>110.673</c:v>
                </c:pt>
                <c:pt idx="92">
                  <c:v>110.896</c:v>
                </c:pt>
                <c:pt idx="93">
                  <c:v>111.266</c:v>
                </c:pt>
                <c:pt idx="94">
                  <c:v>111.744</c:v>
                </c:pt>
                <c:pt idx="95">
                  <c:v>112.152</c:v>
                </c:pt>
                <c:pt idx="96">
                  <c:v>112.341</c:v>
                </c:pt>
                <c:pt idx="97">
                  <c:v>112.38</c:v>
                </c:pt>
                <c:pt idx="98">
                  <c:v>112.572</c:v>
                </c:pt>
                <c:pt idx="99">
                  <c:v>113.071</c:v>
                </c:pt>
                <c:pt idx="100">
                  <c:v>113.662</c:v>
                </c:pt>
                <c:pt idx="101">
                  <c:v>114.078</c:v>
                </c:pt>
                <c:pt idx="102">
                  <c:v>114.371</c:v>
                </c:pt>
                <c:pt idx="103">
                  <c:v>114.702</c:v>
                </c:pt>
                <c:pt idx="104">
                  <c:v>115.041</c:v>
                </c:pt>
                <c:pt idx="105">
                  <c:v>115.31</c:v>
                </c:pt>
                <c:pt idx="106">
                  <c:v>115.573</c:v>
                </c:pt>
                <c:pt idx="107">
                  <c:v>115.98</c:v>
                </c:pt>
                <c:pt idx="108">
                  <c:v>116.529</c:v>
                </c:pt>
                <c:pt idx="109">
                  <c:v>117.086</c:v>
                </c:pt>
                <c:pt idx="110">
                  <c:v>117.572</c:v>
                </c:pt>
                <c:pt idx="111">
                  <c:v>117.975</c:v>
                </c:pt>
                <c:pt idx="112">
                  <c:v>118.339</c:v>
                </c:pt>
                <c:pt idx="113">
                  <c:v>118.694</c:v>
                </c:pt>
                <c:pt idx="114">
                  <c:v>119.022</c:v>
                </c:pt>
                <c:pt idx="115">
                  <c:v>119.338</c:v>
                </c:pt>
                <c:pt idx="116">
                  <c:v>119.738</c:v>
                </c:pt>
                <c:pt idx="117">
                  <c:v>120.214</c:v>
                </c:pt>
                <c:pt idx="118">
                  <c:v>120.642</c:v>
                </c:pt>
                <c:pt idx="119">
                  <c:v>121.006</c:v>
                </c:pt>
                <c:pt idx="120">
                  <c:v>121.451</c:v>
                </c:pt>
                <c:pt idx="121">
                  <c:v>122.12</c:v>
                </c:pt>
                <c:pt idx="122">
                  <c:v>122.873</c:v>
                </c:pt>
                <c:pt idx="123">
                  <c:v>123.381</c:v>
                </c:pt>
                <c:pt idx="124">
                  <c:v>123.543</c:v>
                </c:pt>
                <c:pt idx="125">
                  <c:v>123.746</c:v>
                </c:pt>
                <c:pt idx="126">
                  <c:v>124.355</c:v>
                </c:pt>
                <c:pt idx="127">
                  <c:v>125.19</c:v>
                </c:pt>
                <c:pt idx="128">
                  <c:v>125.844</c:v>
                </c:pt>
                <c:pt idx="129">
                  <c:v>126.155</c:v>
                </c:pt>
                <c:pt idx="130">
                  <c:v>126.34</c:v>
                </c:pt>
                <c:pt idx="131">
                  <c:v>126.593</c:v>
                </c:pt>
                <c:pt idx="132">
                  <c:v>126.913</c:v>
                </c:pt>
                <c:pt idx="133">
                  <c:v>127.231</c:v>
                </c:pt>
                <c:pt idx="134">
                  <c:v>127.57</c:v>
                </c:pt>
                <c:pt idx="135">
                  <c:v>128.107</c:v>
                </c:pt>
                <c:pt idx="136">
                  <c:v>128.929</c:v>
                </c:pt>
                <c:pt idx="137">
                  <c:v>129.836</c:v>
                </c:pt>
                <c:pt idx="138">
                  <c:v>130.559</c:v>
                </c:pt>
                <c:pt idx="139">
                  <c:v>131.125</c:v>
                </c:pt>
                <c:pt idx="140">
                  <c:v>131.658</c:v>
                </c:pt>
                <c:pt idx="141">
                  <c:v>132.16</c:v>
                </c:pt>
                <c:pt idx="142">
                  <c:v>132.634</c:v>
                </c:pt>
                <c:pt idx="143">
                  <c:v>133.16</c:v>
                </c:pt>
                <c:pt idx="144">
                  <c:v>133.777</c:v>
                </c:pt>
                <c:pt idx="145">
                  <c:v>134.413</c:v>
                </c:pt>
                <c:pt idx="146">
                  <c:v>134.991</c:v>
                </c:pt>
                <c:pt idx="147">
                  <c:v>135.524</c:v>
                </c:pt>
                <c:pt idx="148">
                  <c:v>136.124</c:v>
                </c:pt>
                <c:pt idx="149">
                  <c:v>136.838</c:v>
                </c:pt>
                <c:pt idx="150">
                  <c:v>137.619</c:v>
                </c:pt>
                <c:pt idx="151">
                  <c:v>138.462</c:v>
                </c:pt>
                <c:pt idx="152">
                  <c:v>139.453</c:v>
                </c:pt>
                <c:pt idx="153">
                  <c:v>140.702</c:v>
                </c:pt>
                <c:pt idx="154">
                  <c:v>142.105</c:v>
                </c:pt>
                <c:pt idx="155">
                  <c:v>143.434</c:v>
                </c:pt>
                <c:pt idx="156">
                  <c:v>144.588</c:v>
                </c:pt>
                <c:pt idx="157">
                  <c:v>145.592</c:v>
                </c:pt>
              </c:numCache>
            </c:numRef>
          </c:val>
          <c:smooth val="0"/>
        </c:ser>
        <c:axId val="25187693"/>
        <c:axId val="25362646"/>
      </c:lineChart>
      <c:cat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362646"/>
        <c:crossesAt val="60"/>
        <c:auto val="0"/>
        <c:lblOffset val="100"/>
        <c:tickLblSkip val="6"/>
        <c:tickMarkSkip val="2"/>
        <c:noMultiLvlLbl val="0"/>
      </c:catAx>
      <c:valAx>
        <c:axId val="2536264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876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Taulukko!$H$3:$H$170</c:f>
              <c:numCache>
                <c:ptCount val="168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128.49</c:v>
                </c:pt>
                <c:pt idx="152">
                  <c:v>124.18</c:v>
                </c:pt>
                <c:pt idx="153">
                  <c:v>115.95</c:v>
                </c:pt>
                <c:pt idx="154">
                  <c:v>119.31</c:v>
                </c:pt>
                <c:pt idx="155">
                  <c:v>126.09</c:v>
                </c:pt>
                <c:pt idx="156">
                  <c:v>117.32</c:v>
                </c:pt>
                <c:pt idx="157">
                  <c:v>133.14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Taulukko!$I$3:$I$170</c:f>
              <c:numCache>
                <c:ptCount val="168"/>
                <c:pt idx="0">
                  <c:v>75.3</c:v>
                </c:pt>
                <c:pt idx="1">
                  <c:v>75.1</c:v>
                </c:pt>
                <c:pt idx="2">
                  <c:v>75.1</c:v>
                </c:pt>
                <c:pt idx="3">
                  <c:v>75.7</c:v>
                </c:pt>
                <c:pt idx="4">
                  <c:v>76</c:v>
                </c:pt>
                <c:pt idx="5">
                  <c:v>76.8</c:v>
                </c:pt>
                <c:pt idx="6">
                  <c:v>76.3</c:v>
                </c:pt>
                <c:pt idx="7">
                  <c:v>76.7</c:v>
                </c:pt>
                <c:pt idx="8">
                  <c:v>77.6</c:v>
                </c:pt>
                <c:pt idx="9">
                  <c:v>77.7</c:v>
                </c:pt>
                <c:pt idx="10">
                  <c:v>77.9</c:v>
                </c:pt>
                <c:pt idx="11">
                  <c:v>78</c:v>
                </c:pt>
                <c:pt idx="12">
                  <c:v>78</c:v>
                </c:pt>
                <c:pt idx="13">
                  <c:v>79.2</c:v>
                </c:pt>
                <c:pt idx="14">
                  <c:v>80.2</c:v>
                </c:pt>
                <c:pt idx="15">
                  <c:v>79.4</c:v>
                </c:pt>
                <c:pt idx="16">
                  <c:v>80</c:v>
                </c:pt>
                <c:pt idx="17">
                  <c:v>80.6</c:v>
                </c:pt>
                <c:pt idx="18">
                  <c:v>80.5</c:v>
                </c:pt>
                <c:pt idx="19">
                  <c:v>80.8</c:v>
                </c:pt>
                <c:pt idx="20">
                  <c:v>81.2</c:v>
                </c:pt>
                <c:pt idx="21">
                  <c:v>81.7</c:v>
                </c:pt>
                <c:pt idx="22">
                  <c:v>82.4</c:v>
                </c:pt>
                <c:pt idx="23">
                  <c:v>82.6</c:v>
                </c:pt>
                <c:pt idx="24">
                  <c:v>83.5</c:v>
                </c:pt>
                <c:pt idx="25">
                  <c:v>83.2</c:v>
                </c:pt>
                <c:pt idx="26">
                  <c:v>82.6</c:v>
                </c:pt>
                <c:pt idx="27">
                  <c:v>84.6</c:v>
                </c:pt>
                <c:pt idx="28">
                  <c:v>84.4</c:v>
                </c:pt>
                <c:pt idx="29">
                  <c:v>84.8</c:v>
                </c:pt>
                <c:pt idx="30">
                  <c:v>85.9</c:v>
                </c:pt>
                <c:pt idx="31">
                  <c:v>87.3</c:v>
                </c:pt>
                <c:pt idx="32">
                  <c:v>86.9</c:v>
                </c:pt>
                <c:pt idx="33">
                  <c:v>87.5</c:v>
                </c:pt>
                <c:pt idx="34">
                  <c:v>87.5</c:v>
                </c:pt>
                <c:pt idx="35">
                  <c:v>88.5</c:v>
                </c:pt>
                <c:pt idx="36">
                  <c:v>89.1</c:v>
                </c:pt>
                <c:pt idx="37">
                  <c:v>89.5</c:v>
                </c:pt>
                <c:pt idx="38">
                  <c:v>90.5</c:v>
                </c:pt>
                <c:pt idx="39">
                  <c:v>90.9</c:v>
                </c:pt>
                <c:pt idx="40">
                  <c:v>91.1</c:v>
                </c:pt>
                <c:pt idx="41">
                  <c:v>90.8</c:v>
                </c:pt>
                <c:pt idx="42">
                  <c:v>92.1</c:v>
                </c:pt>
                <c:pt idx="43">
                  <c:v>90.8</c:v>
                </c:pt>
                <c:pt idx="44">
                  <c:v>91.3</c:v>
                </c:pt>
                <c:pt idx="45">
                  <c:v>91.6</c:v>
                </c:pt>
                <c:pt idx="46">
                  <c:v>92.6</c:v>
                </c:pt>
                <c:pt idx="47">
                  <c:v>98.8</c:v>
                </c:pt>
                <c:pt idx="48">
                  <c:v>91.8</c:v>
                </c:pt>
                <c:pt idx="49">
                  <c:v>92.5</c:v>
                </c:pt>
                <c:pt idx="50">
                  <c:v>92.8</c:v>
                </c:pt>
                <c:pt idx="51">
                  <c:v>92.9</c:v>
                </c:pt>
                <c:pt idx="52">
                  <c:v>93.9</c:v>
                </c:pt>
                <c:pt idx="53">
                  <c:v>93</c:v>
                </c:pt>
                <c:pt idx="54">
                  <c:v>94.5</c:v>
                </c:pt>
                <c:pt idx="55">
                  <c:v>94.8</c:v>
                </c:pt>
                <c:pt idx="56">
                  <c:v>94.5</c:v>
                </c:pt>
                <c:pt idx="57">
                  <c:v>95.4</c:v>
                </c:pt>
                <c:pt idx="58">
                  <c:v>95.2</c:v>
                </c:pt>
                <c:pt idx="59">
                  <c:v>96.7</c:v>
                </c:pt>
                <c:pt idx="60">
                  <c:v>97</c:v>
                </c:pt>
                <c:pt idx="61">
                  <c:v>97.2</c:v>
                </c:pt>
                <c:pt idx="62">
                  <c:v>97.4</c:v>
                </c:pt>
                <c:pt idx="63">
                  <c:v>97.5</c:v>
                </c:pt>
                <c:pt idx="64">
                  <c:v>97.8</c:v>
                </c:pt>
                <c:pt idx="65">
                  <c:v>106.2</c:v>
                </c:pt>
                <c:pt idx="66">
                  <c:v>98.9</c:v>
                </c:pt>
                <c:pt idx="67">
                  <c:v>100.2</c:v>
                </c:pt>
                <c:pt idx="68">
                  <c:v>101.9</c:v>
                </c:pt>
                <c:pt idx="69">
                  <c:v>101.8</c:v>
                </c:pt>
                <c:pt idx="70">
                  <c:v>101.7</c:v>
                </c:pt>
                <c:pt idx="71">
                  <c:v>102.7</c:v>
                </c:pt>
                <c:pt idx="72">
                  <c:v>103.5</c:v>
                </c:pt>
                <c:pt idx="73">
                  <c:v>104</c:v>
                </c:pt>
                <c:pt idx="74">
                  <c:v>105.3</c:v>
                </c:pt>
                <c:pt idx="75">
                  <c:v>105</c:v>
                </c:pt>
                <c:pt idx="76">
                  <c:v>104.5</c:v>
                </c:pt>
                <c:pt idx="77">
                  <c:v>107.4</c:v>
                </c:pt>
                <c:pt idx="78">
                  <c:v>106</c:v>
                </c:pt>
                <c:pt idx="79">
                  <c:v>105.8</c:v>
                </c:pt>
                <c:pt idx="80">
                  <c:v>105.6</c:v>
                </c:pt>
                <c:pt idx="81">
                  <c:v>105.9</c:v>
                </c:pt>
                <c:pt idx="82">
                  <c:v>106.8</c:v>
                </c:pt>
                <c:pt idx="83">
                  <c:v>105.3</c:v>
                </c:pt>
                <c:pt idx="84">
                  <c:v>105.2</c:v>
                </c:pt>
                <c:pt idx="85">
                  <c:v>106.8</c:v>
                </c:pt>
                <c:pt idx="86">
                  <c:v>106.5</c:v>
                </c:pt>
                <c:pt idx="87">
                  <c:v>105.7</c:v>
                </c:pt>
                <c:pt idx="88">
                  <c:v>106.8</c:v>
                </c:pt>
                <c:pt idx="89">
                  <c:v>105.6</c:v>
                </c:pt>
                <c:pt idx="90">
                  <c:v>106.2</c:v>
                </c:pt>
                <c:pt idx="91">
                  <c:v>106.5</c:v>
                </c:pt>
                <c:pt idx="92">
                  <c:v>106.9</c:v>
                </c:pt>
                <c:pt idx="93">
                  <c:v>106.2</c:v>
                </c:pt>
                <c:pt idx="94">
                  <c:v>107.8</c:v>
                </c:pt>
                <c:pt idx="95">
                  <c:v>108</c:v>
                </c:pt>
                <c:pt idx="96">
                  <c:v>108.1</c:v>
                </c:pt>
                <c:pt idx="97">
                  <c:v>107</c:v>
                </c:pt>
                <c:pt idx="98">
                  <c:v>106.1</c:v>
                </c:pt>
                <c:pt idx="99">
                  <c:v>108.1</c:v>
                </c:pt>
                <c:pt idx="100">
                  <c:v>109.3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</c:v>
                </c:pt>
                <c:pt idx="105">
                  <c:v>110</c:v>
                </c:pt>
                <c:pt idx="106">
                  <c:v>109.4</c:v>
                </c:pt>
                <c:pt idx="107">
                  <c:v>110.9</c:v>
                </c:pt>
                <c:pt idx="108">
                  <c:v>109.8</c:v>
                </c:pt>
                <c:pt idx="109">
                  <c:v>110.8</c:v>
                </c:pt>
                <c:pt idx="110">
                  <c:v>111.8</c:v>
                </c:pt>
                <c:pt idx="111">
                  <c:v>112.3</c:v>
                </c:pt>
                <c:pt idx="112">
                  <c:v>111.5</c:v>
                </c:pt>
                <c:pt idx="113">
                  <c:v>110.7</c:v>
                </c:pt>
                <c:pt idx="114">
                  <c:v>113</c:v>
                </c:pt>
                <c:pt idx="115">
                  <c:v>112.8</c:v>
                </c:pt>
                <c:pt idx="116">
                  <c:v>113</c:v>
                </c:pt>
                <c:pt idx="117">
                  <c:v>114.4</c:v>
                </c:pt>
                <c:pt idx="118">
                  <c:v>113.4</c:v>
                </c:pt>
                <c:pt idx="119">
                  <c:v>113.9</c:v>
                </c:pt>
                <c:pt idx="120">
                  <c:v>115</c:v>
                </c:pt>
                <c:pt idx="121">
                  <c:v>114.5</c:v>
                </c:pt>
                <c:pt idx="122">
                  <c:v>114.9</c:v>
                </c:pt>
                <c:pt idx="123">
                  <c:v>116.8</c:v>
                </c:pt>
                <c:pt idx="124">
                  <c:v>116</c:v>
                </c:pt>
                <c:pt idx="125">
                  <c:v>105.2</c:v>
                </c:pt>
                <c:pt idx="126">
                  <c:v>116.2</c:v>
                </c:pt>
                <c:pt idx="127">
                  <c:v>116.3</c:v>
                </c:pt>
                <c:pt idx="128">
                  <c:v>124.4</c:v>
                </c:pt>
                <c:pt idx="129">
                  <c:v>116.3</c:v>
                </c:pt>
                <c:pt idx="130">
                  <c:v>117.1</c:v>
                </c:pt>
                <c:pt idx="131">
                  <c:v>116.9</c:v>
                </c:pt>
                <c:pt idx="132">
                  <c:v>118.5</c:v>
                </c:pt>
                <c:pt idx="133">
                  <c:v>117.5</c:v>
                </c:pt>
                <c:pt idx="134">
                  <c:v>119</c:v>
                </c:pt>
                <c:pt idx="135">
                  <c:v>116.7</c:v>
                </c:pt>
                <c:pt idx="136">
                  <c:v>117.7</c:v>
                </c:pt>
                <c:pt idx="137">
                  <c:v>121.6</c:v>
                </c:pt>
                <c:pt idx="138">
                  <c:v>119.3</c:v>
                </c:pt>
                <c:pt idx="139">
                  <c:v>118.1</c:v>
                </c:pt>
                <c:pt idx="140">
                  <c:v>121.2</c:v>
                </c:pt>
                <c:pt idx="141">
                  <c:v>121.4</c:v>
                </c:pt>
                <c:pt idx="142">
                  <c:v>120.8</c:v>
                </c:pt>
                <c:pt idx="143">
                  <c:v>121.6</c:v>
                </c:pt>
                <c:pt idx="144">
                  <c:v>121.3</c:v>
                </c:pt>
                <c:pt idx="145">
                  <c:v>123</c:v>
                </c:pt>
                <c:pt idx="146">
                  <c:v>122.8</c:v>
                </c:pt>
                <c:pt idx="147">
                  <c:v>123.7</c:v>
                </c:pt>
                <c:pt idx="148">
                  <c:v>124.4</c:v>
                </c:pt>
                <c:pt idx="149">
                  <c:v>122.8</c:v>
                </c:pt>
                <c:pt idx="150">
                  <c:v>125</c:v>
                </c:pt>
                <c:pt idx="151">
                  <c:v>127.3</c:v>
                </c:pt>
                <c:pt idx="152">
                  <c:v>125.6</c:v>
                </c:pt>
                <c:pt idx="153">
                  <c:v>125.9</c:v>
                </c:pt>
                <c:pt idx="154">
                  <c:v>127.5</c:v>
                </c:pt>
                <c:pt idx="155">
                  <c:v>127.5</c:v>
                </c:pt>
                <c:pt idx="156">
                  <c:v>127.9</c:v>
                </c:pt>
                <c:pt idx="157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Taulukko!$J$3:$J$170</c:f>
              <c:numCache>
                <c:ptCount val="168"/>
                <c:pt idx="0">
                  <c:v>75</c:v>
                </c:pt>
                <c:pt idx="1">
                  <c:v>75.2</c:v>
                </c:pt>
                <c:pt idx="2">
                  <c:v>75.5</c:v>
                </c:pt>
                <c:pt idx="3">
                  <c:v>75.8</c:v>
                </c:pt>
                <c:pt idx="4">
                  <c:v>76.1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78.2</c:v>
                </c:pt>
                <c:pt idx="12">
                  <c:v>78.6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86.9</c:v>
                </c:pt>
                <c:pt idx="33">
                  <c:v>87.4</c:v>
                </c:pt>
                <c:pt idx="34">
                  <c:v>87.9</c:v>
                </c:pt>
                <c:pt idx="35">
                  <c:v>88.4</c:v>
                </c:pt>
                <c:pt idx="36">
                  <c:v>88.9</c:v>
                </c:pt>
                <c:pt idx="37">
                  <c:v>89.4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92.4</c:v>
                </c:pt>
                <c:pt idx="49">
                  <c:v>92.6</c:v>
                </c:pt>
                <c:pt idx="50">
                  <c:v>92.9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95</c:v>
                </c:pt>
                <c:pt idx="57">
                  <c:v>95.3</c:v>
                </c:pt>
                <c:pt idx="58">
                  <c:v>95.8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102.7</c:v>
                </c:pt>
                <c:pt idx="72">
                  <c:v>103.3</c:v>
                </c:pt>
                <c:pt idx="73">
                  <c:v>103.8</c:v>
                </c:pt>
                <c:pt idx="74">
                  <c:v>104.3</c:v>
                </c:pt>
                <c:pt idx="75">
                  <c:v>104.8</c:v>
                </c:pt>
                <c:pt idx="76">
                  <c:v>105.1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</c:v>
                </c:pt>
                <c:pt idx="85">
                  <c:v>106.1</c:v>
                </c:pt>
                <c:pt idx="86">
                  <c:v>106.2</c:v>
                </c:pt>
                <c:pt idx="87">
                  <c:v>106.2</c:v>
                </c:pt>
                <c:pt idx="88">
                  <c:v>106.3</c:v>
                </c:pt>
                <c:pt idx="89">
                  <c:v>106.3</c:v>
                </c:pt>
                <c:pt idx="90">
                  <c:v>106.5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  <c:pt idx="119">
                  <c:v>114.2</c:v>
                </c:pt>
                <c:pt idx="120">
                  <c:v>114.5</c:v>
                </c:pt>
                <c:pt idx="121">
                  <c:v>114.9</c:v>
                </c:pt>
                <c:pt idx="122">
                  <c:v>115.2</c:v>
                </c:pt>
                <c:pt idx="123">
                  <c:v>115.6</c:v>
                </c:pt>
                <c:pt idx="124">
                  <c:v>115.8</c:v>
                </c:pt>
                <c:pt idx="125">
                  <c:v>116</c:v>
                </c:pt>
                <c:pt idx="126">
                  <c:v>116.2</c:v>
                </c:pt>
                <c:pt idx="127">
                  <c:v>116.4</c:v>
                </c:pt>
                <c:pt idx="128">
                  <c:v>116.6</c:v>
                </c:pt>
                <c:pt idx="129">
                  <c:v>116.8</c:v>
                </c:pt>
                <c:pt idx="130">
                  <c:v>117.1</c:v>
                </c:pt>
                <c:pt idx="131">
                  <c:v>117.4</c:v>
                </c:pt>
                <c:pt idx="132">
                  <c:v>117.6</c:v>
                </c:pt>
                <c:pt idx="133">
                  <c:v>117.9</c:v>
                </c:pt>
                <c:pt idx="134">
                  <c:v>118.1</c:v>
                </c:pt>
                <c:pt idx="135">
                  <c:v>118.4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120.4</c:v>
                </c:pt>
                <c:pt idx="141">
                  <c:v>120.8</c:v>
                </c:pt>
                <c:pt idx="142">
                  <c:v>121.2</c:v>
                </c:pt>
                <c:pt idx="143">
                  <c:v>121.6</c:v>
                </c:pt>
                <c:pt idx="144">
                  <c:v>122</c:v>
                </c:pt>
                <c:pt idx="145">
                  <c:v>122.5</c:v>
                </c:pt>
                <c:pt idx="146">
                  <c:v>123</c:v>
                </c:pt>
                <c:pt idx="147">
                  <c:v>123.5</c:v>
                </c:pt>
                <c:pt idx="148">
                  <c:v>123.9</c:v>
                </c:pt>
                <c:pt idx="149">
                  <c:v>124.4</c:v>
                </c:pt>
                <c:pt idx="150">
                  <c:v>125</c:v>
                </c:pt>
                <c:pt idx="151">
                  <c:v>125.6</c:v>
                </c:pt>
                <c:pt idx="152">
                  <c:v>126</c:v>
                </c:pt>
                <c:pt idx="153">
                  <c:v>126.5</c:v>
                </c:pt>
                <c:pt idx="154">
                  <c:v>127</c:v>
                </c:pt>
                <c:pt idx="155">
                  <c:v>127.5</c:v>
                </c:pt>
                <c:pt idx="156">
                  <c:v>128</c:v>
                </c:pt>
                <c:pt idx="157">
                  <c:v>128.5</c:v>
                </c:pt>
              </c:numCache>
            </c:numRef>
          </c:val>
          <c:smooth val="0"/>
        </c:ser>
        <c:axId val="26937223"/>
        <c:axId val="41108416"/>
      </c:lineChart>
      <c:catAx>
        <c:axId val="2693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108416"/>
        <c:crossesAt val="60"/>
        <c:auto val="0"/>
        <c:lblOffset val="100"/>
        <c:tickLblSkip val="6"/>
        <c:noMultiLvlLbl val="0"/>
      </c:catAx>
      <c:valAx>
        <c:axId val="4110841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3722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Taulukko!$L$3:$L$170</c:f>
              <c:numCache>
                <c:ptCount val="16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Taulukko!$M$3:$M$170</c:f>
              <c:numCache>
                <c:ptCount val="16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Taulukko!$N$3:$N$170</c:f>
              <c:numCache>
                <c:ptCount val="16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34431425"/>
        <c:axId val="41447370"/>
      </c:lineChart>
      <c:catAx>
        <c:axId val="3443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447370"/>
        <c:crossesAt val="40"/>
        <c:auto val="0"/>
        <c:lblOffset val="100"/>
        <c:tickLblSkip val="6"/>
        <c:noMultiLvlLbl val="0"/>
      </c:catAx>
      <c:valAx>
        <c:axId val="4144737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3142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Taulukko!$P$3:$P$170</c:f>
              <c:numCache>
                <c:ptCount val="168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</c:v>
                </c:pt>
                <c:pt idx="152">
                  <c:v>135.7</c:v>
                </c:pt>
                <c:pt idx="153">
                  <c:v>135.6</c:v>
                </c:pt>
                <c:pt idx="154">
                  <c:v>142.3</c:v>
                </c:pt>
                <c:pt idx="155">
                  <c:v>151.5</c:v>
                </c:pt>
                <c:pt idx="156">
                  <c:v>143.5</c:v>
                </c:pt>
                <c:pt idx="157">
                  <c:v>146.2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Taulukko!$Q$3:$Q$170</c:f>
              <c:numCache>
                <c:ptCount val="168"/>
                <c:pt idx="0">
                  <c:v>68.8703</c:v>
                </c:pt>
                <c:pt idx="1">
                  <c:v>69.4321</c:v>
                </c:pt>
                <c:pt idx="2">
                  <c:v>69.6042</c:v>
                </c:pt>
                <c:pt idx="3">
                  <c:v>70.2273</c:v>
                </c:pt>
                <c:pt idx="4">
                  <c:v>70.5301</c:v>
                </c:pt>
                <c:pt idx="5">
                  <c:v>71.0242</c:v>
                </c:pt>
                <c:pt idx="6">
                  <c:v>71.1286</c:v>
                </c:pt>
                <c:pt idx="7">
                  <c:v>71.7287</c:v>
                </c:pt>
                <c:pt idx="8">
                  <c:v>72.3777</c:v>
                </c:pt>
                <c:pt idx="9">
                  <c:v>72.8145</c:v>
                </c:pt>
                <c:pt idx="10">
                  <c:v>73.4311</c:v>
                </c:pt>
                <c:pt idx="11">
                  <c:v>74.042</c:v>
                </c:pt>
                <c:pt idx="12">
                  <c:v>74.3952</c:v>
                </c:pt>
                <c:pt idx="13">
                  <c:v>74.4382</c:v>
                </c:pt>
                <c:pt idx="14">
                  <c:v>75.0353</c:v>
                </c:pt>
                <c:pt idx="15">
                  <c:v>75.1513</c:v>
                </c:pt>
                <c:pt idx="16">
                  <c:v>75.8247</c:v>
                </c:pt>
                <c:pt idx="17">
                  <c:v>76.0626</c:v>
                </c:pt>
                <c:pt idx="18">
                  <c:v>76.4578</c:v>
                </c:pt>
                <c:pt idx="19">
                  <c:v>76.7469</c:v>
                </c:pt>
                <c:pt idx="20">
                  <c:v>77.2753</c:v>
                </c:pt>
                <c:pt idx="21">
                  <c:v>78.2394</c:v>
                </c:pt>
                <c:pt idx="22">
                  <c:v>78.7645</c:v>
                </c:pt>
                <c:pt idx="23">
                  <c:v>78.856</c:v>
                </c:pt>
                <c:pt idx="24">
                  <c:v>78.9881</c:v>
                </c:pt>
                <c:pt idx="25">
                  <c:v>79.4137</c:v>
                </c:pt>
                <c:pt idx="26">
                  <c:v>78.0557</c:v>
                </c:pt>
                <c:pt idx="27">
                  <c:v>79.2584</c:v>
                </c:pt>
                <c:pt idx="28">
                  <c:v>79.7268</c:v>
                </c:pt>
                <c:pt idx="29">
                  <c:v>80.4972</c:v>
                </c:pt>
                <c:pt idx="30">
                  <c:v>81.1031</c:v>
                </c:pt>
                <c:pt idx="31">
                  <c:v>81.99</c:v>
                </c:pt>
                <c:pt idx="32">
                  <c:v>82.3681</c:v>
                </c:pt>
                <c:pt idx="33">
                  <c:v>82.7082</c:v>
                </c:pt>
                <c:pt idx="34">
                  <c:v>83.0095</c:v>
                </c:pt>
                <c:pt idx="35">
                  <c:v>83.69</c:v>
                </c:pt>
                <c:pt idx="36">
                  <c:v>84.9368</c:v>
                </c:pt>
                <c:pt idx="37">
                  <c:v>85.6416</c:v>
                </c:pt>
                <c:pt idx="38">
                  <c:v>86.1712</c:v>
                </c:pt>
                <c:pt idx="39">
                  <c:v>86.4301</c:v>
                </c:pt>
                <c:pt idx="40">
                  <c:v>87.0685</c:v>
                </c:pt>
                <c:pt idx="41">
                  <c:v>87.5851</c:v>
                </c:pt>
                <c:pt idx="42">
                  <c:v>88.3863</c:v>
                </c:pt>
                <c:pt idx="43">
                  <c:v>88.815</c:v>
                </c:pt>
                <c:pt idx="44">
                  <c:v>89.2162</c:v>
                </c:pt>
                <c:pt idx="45">
                  <c:v>89.6738</c:v>
                </c:pt>
                <c:pt idx="46">
                  <c:v>90.088</c:v>
                </c:pt>
                <c:pt idx="47">
                  <c:v>90.9178</c:v>
                </c:pt>
                <c:pt idx="48">
                  <c:v>91.1481</c:v>
                </c:pt>
                <c:pt idx="49">
                  <c:v>91.8275</c:v>
                </c:pt>
                <c:pt idx="50">
                  <c:v>92.1434</c:v>
                </c:pt>
                <c:pt idx="51">
                  <c:v>92.876</c:v>
                </c:pt>
                <c:pt idx="52">
                  <c:v>93.165</c:v>
                </c:pt>
                <c:pt idx="53">
                  <c:v>93.7232</c:v>
                </c:pt>
                <c:pt idx="54">
                  <c:v>94.5764</c:v>
                </c:pt>
                <c:pt idx="55">
                  <c:v>94.9786</c:v>
                </c:pt>
                <c:pt idx="56">
                  <c:v>95.6465</c:v>
                </c:pt>
                <c:pt idx="57">
                  <c:v>96.0153</c:v>
                </c:pt>
                <c:pt idx="58">
                  <c:v>96.3896</c:v>
                </c:pt>
                <c:pt idx="59">
                  <c:v>96.4932</c:v>
                </c:pt>
                <c:pt idx="60">
                  <c:v>96.7362</c:v>
                </c:pt>
                <c:pt idx="61">
                  <c:v>97.5317</c:v>
                </c:pt>
                <c:pt idx="62">
                  <c:v>98.5629</c:v>
                </c:pt>
                <c:pt idx="63">
                  <c:v>98.7379</c:v>
                </c:pt>
                <c:pt idx="64">
                  <c:v>99.4411</c:v>
                </c:pt>
                <c:pt idx="65">
                  <c:v>99.8958</c:v>
                </c:pt>
                <c:pt idx="66">
                  <c:v>100.466</c:v>
                </c:pt>
                <c:pt idx="67">
                  <c:v>100.66</c:v>
                </c:pt>
                <c:pt idx="68">
                  <c:v>101.08</c:v>
                </c:pt>
                <c:pt idx="69">
                  <c:v>101.585</c:v>
                </c:pt>
                <c:pt idx="70">
                  <c:v>102.055</c:v>
                </c:pt>
                <c:pt idx="71">
                  <c:v>103.069</c:v>
                </c:pt>
                <c:pt idx="72">
                  <c:v>103.343</c:v>
                </c:pt>
                <c:pt idx="73">
                  <c:v>104.091</c:v>
                </c:pt>
                <c:pt idx="74">
                  <c:v>104.223</c:v>
                </c:pt>
                <c:pt idx="75">
                  <c:v>104.889</c:v>
                </c:pt>
                <c:pt idx="76">
                  <c:v>103.538</c:v>
                </c:pt>
                <c:pt idx="77">
                  <c:v>105.7</c:v>
                </c:pt>
                <c:pt idx="78">
                  <c:v>106.184</c:v>
                </c:pt>
                <c:pt idx="79">
                  <c:v>106.864</c:v>
                </c:pt>
                <c:pt idx="80">
                  <c:v>107.355</c:v>
                </c:pt>
                <c:pt idx="81">
                  <c:v>107.714</c:v>
                </c:pt>
                <c:pt idx="82">
                  <c:v>108.453</c:v>
                </c:pt>
                <c:pt idx="83">
                  <c:v>108.57</c:v>
                </c:pt>
                <c:pt idx="84">
                  <c:v>109.236</c:v>
                </c:pt>
                <c:pt idx="85">
                  <c:v>108.922</c:v>
                </c:pt>
                <c:pt idx="86">
                  <c:v>109.47</c:v>
                </c:pt>
                <c:pt idx="87">
                  <c:v>110.018</c:v>
                </c:pt>
                <c:pt idx="88">
                  <c:v>110.701</c:v>
                </c:pt>
                <c:pt idx="89">
                  <c:v>111.072</c:v>
                </c:pt>
                <c:pt idx="90">
                  <c:v>111.216</c:v>
                </c:pt>
                <c:pt idx="91">
                  <c:v>111.543</c:v>
                </c:pt>
                <c:pt idx="92">
                  <c:v>111.564</c:v>
                </c:pt>
                <c:pt idx="93">
                  <c:v>111.783</c:v>
                </c:pt>
                <c:pt idx="94">
                  <c:v>112.323</c:v>
                </c:pt>
                <c:pt idx="95">
                  <c:v>112.787</c:v>
                </c:pt>
                <c:pt idx="96">
                  <c:v>113.559</c:v>
                </c:pt>
                <c:pt idx="97">
                  <c:v>113.751</c:v>
                </c:pt>
                <c:pt idx="98">
                  <c:v>113.897</c:v>
                </c:pt>
                <c:pt idx="99">
                  <c:v>114.248</c:v>
                </c:pt>
                <c:pt idx="100">
                  <c:v>114.849</c:v>
                </c:pt>
                <c:pt idx="101">
                  <c:v>115.32</c:v>
                </c:pt>
                <c:pt idx="102">
                  <c:v>115.566</c:v>
                </c:pt>
                <c:pt idx="103">
                  <c:v>115.909</c:v>
                </c:pt>
                <c:pt idx="104">
                  <c:v>116.557</c:v>
                </c:pt>
                <c:pt idx="105">
                  <c:v>116.986</c:v>
                </c:pt>
                <c:pt idx="106">
                  <c:v>117.233</c:v>
                </c:pt>
                <c:pt idx="107">
                  <c:v>117.563</c:v>
                </c:pt>
                <c:pt idx="108">
                  <c:v>118.348</c:v>
                </c:pt>
                <c:pt idx="109">
                  <c:v>118.652</c:v>
                </c:pt>
                <c:pt idx="110">
                  <c:v>121.269</c:v>
                </c:pt>
                <c:pt idx="111">
                  <c:v>120.512</c:v>
                </c:pt>
                <c:pt idx="112">
                  <c:v>121.124</c:v>
                </c:pt>
                <c:pt idx="113">
                  <c:v>121.029</c:v>
                </c:pt>
                <c:pt idx="114">
                  <c:v>122.305</c:v>
                </c:pt>
                <c:pt idx="115">
                  <c:v>122.349</c:v>
                </c:pt>
                <c:pt idx="116">
                  <c:v>123.057</c:v>
                </c:pt>
                <c:pt idx="117">
                  <c:v>123.391</c:v>
                </c:pt>
                <c:pt idx="118">
                  <c:v>123.926</c:v>
                </c:pt>
                <c:pt idx="119">
                  <c:v>124.319</c:v>
                </c:pt>
                <c:pt idx="120">
                  <c:v>124.515</c:v>
                </c:pt>
                <c:pt idx="121">
                  <c:v>125.482</c:v>
                </c:pt>
                <c:pt idx="122">
                  <c:v>126.888</c:v>
                </c:pt>
                <c:pt idx="123">
                  <c:v>128.271</c:v>
                </c:pt>
                <c:pt idx="124">
                  <c:v>128.246</c:v>
                </c:pt>
                <c:pt idx="125">
                  <c:v>128.3</c:v>
                </c:pt>
                <c:pt idx="126">
                  <c:v>128.283</c:v>
                </c:pt>
                <c:pt idx="127">
                  <c:v>129.309</c:v>
                </c:pt>
                <c:pt idx="128">
                  <c:v>129.734</c:v>
                </c:pt>
                <c:pt idx="129">
                  <c:v>130.24</c:v>
                </c:pt>
                <c:pt idx="130">
                  <c:v>130.249</c:v>
                </c:pt>
                <c:pt idx="131">
                  <c:v>131.13</c:v>
                </c:pt>
                <c:pt idx="132">
                  <c:v>130.882</c:v>
                </c:pt>
                <c:pt idx="133">
                  <c:v>131.609</c:v>
                </c:pt>
                <c:pt idx="134">
                  <c:v>131.012</c:v>
                </c:pt>
                <c:pt idx="135">
                  <c:v>132.126</c:v>
                </c:pt>
                <c:pt idx="136">
                  <c:v>133.047</c:v>
                </c:pt>
                <c:pt idx="137">
                  <c:v>135.097</c:v>
                </c:pt>
                <c:pt idx="138">
                  <c:v>135.442</c:v>
                </c:pt>
                <c:pt idx="139">
                  <c:v>135.854</c:v>
                </c:pt>
                <c:pt idx="140">
                  <c:v>136.247</c:v>
                </c:pt>
                <c:pt idx="141">
                  <c:v>136.678</c:v>
                </c:pt>
                <c:pt idx="142">
                  <c:v>136.929</c:v>
                </c:pt>
                <c:pt idx="143">
                  <c:v>137.581</c:v>
                </c:pt>
                <c:pt idx="144">
                  <c:v>138.649</c:v>
                </c:pt>
                <c:pt idx="145">
                  <c:v>139.566</c:v>
                </c:pt>
                <c:pt idx="146">
                  <c:v>140.84</c:v>
                </c:pt>
                <c:pt idx="147">
                  <c:v>140.951</c:v>
                </c:pt>
                <c:pt idx="148">
                  <c:v>141.295</c:v>
                </c:pt>
                <c:pt idx="149">
                  <c:v>141.768</c:v>
                </c:pt>
                <c:pt idx="150">
                  <c:v>142.708</c:v>
                </c:pt>
                <c:pt idx="151">
                  <c:v>143.803</c:v>
                </c:pt>
                <c:pt idx="152">
                  <c:v>144.781</c:v>
                </c:pt>
                <c:pt idx="153">
                  <c:v>146.225</c:v>
                </c:pt>
                <c:pt idx="154">
                  <c:v>148.171</c:v>
                </c:pt>
                <c:pt idx="155">
                  <c:v>148.861</c:v>
                </c:pt>
                <c:pt idx="156">
                  <c:v>150.285</c:v>
                </c:pt>
                <c:pt idx="157">
                  <c:v>150.963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Taulukko!$R$3:$R$170</c:f>
              <c:numCache>
                <c:ptCount val="168"/>
                <c:pt idx="0">
                  <c:v>68.9128</c:v>
                </c:pt>
                <c:pt idx="1">
                  <c:v>69.3271</c:v>
                </c:pt>
                <c:pt idx="2">
                  <c:v>69.7247</c:v>
                </c:pt>
                <c:pt idx="3">
                  <c:v>70.1445</c:v>
                </c:pt>
                <c:pt idx="4">
                  <c:v>70.5584</c:v>
                </c:pt>
                <c:pt idx="5">
                  <c:v>70.9234</c:v>
                </c:pt>
                <c:pt idx="6">
                  <c:v>71.2885</c:v>
                </c:pt>
                <c:pt idx="7">
                  <c:v>71.7635</c:v>
                </c:pt>
                <c:pt idx="8">
                  <c:v>72.3172</c:v>
                </c:pt>
                <c:pt idx="9">
                  <c:v>72.8633</c:v>
                </c:pt>
                <c:pt idx="10">
                  <c:v>73.4178</c:v>
                </c:pt>
                <c:pt idx="11">
                  <c:v>73.9292</c:v>
                </c:pt>
                <c:pt idx="12">
                  <c:v>74.2965</c:v>
                </c:pt>
                <c:pt idx="13">
                  <c:v>74.5928</c:v>
                </c:pt>
                <c:pt idx="14">
                  <c:v>74.9274</c:v>
                </c:pt>
                <c:pt idx="15">
                  <c:v>75.3006</c:v>
                </c:pt>
                <c:pt idx="16">
                  <c:v>75.7057</c:v>
                </c:pt>
                <c:pt idx="17">
                  <c:v>76.089</c:v>
                </c:pt>
                <c:pt idx="18">
                  <c:v>76.4455</c:v>
                </c:pt>
                <c:pt idx="19">
                  <c:v>76.8562</c:v>
                </c:pt>
                <c:pt idx="20">
                  <c:v>77.4173</c:v>
                </c:pt>
                <c:pt idx="21">
                  <c:v>78.0751</c:v>
                </c:pt>
                <c:pt idx="22">
                  <c:v>78.5793</c:v>
                </c:pt>
                <c:pt idx="23">
                  <c:v>78.8574</c:v>
                </c:pt>
                <c:pt idx="24">
                  <c:v>79.0987</c:v>
                </c:pt>
                <c:pt idx="25">
                  <c:v>79.4449</c:v>
                </c:pt>
                <c:pt idx="26">
                  <c:v>79.8936</c:v>
                </c:pt>
                <c:pt idx="27">
                  <c:v>80.3409</c:v>
                </c:pt>
                <c:pt idx="28">
                  <c:v>80.7218</c:v>
                </c:pt>
                <c:pt idx="29">
                  <c:v>81.1294</c:v>
                </c:pt>
                <c:pt idx="30">
                  <c:v>81.6292</c:v>
                </c:pt>
                <c:pt idx="31">
                  <c:v>82.1426</c:v>
                </c:pt>
                <c:pt idx="32">
                  <c:v>82.5514</c:v>
                </c:pt>
                <c:pt idx="33">
                  <c:v>82.8801</c:v>
                </c:pt>
                <c:pt idx="34">
                  <c:v>83.2963</c:v>
                </c:pt>
                <c:pt idx="35">
                  <c:v>83.9652</c:v>
                </c:pt>
                <c:pt idx="36">
                  <c:v>84.8149</c:v>
                </c:pt>
                <c:pt idx="37">
                  <c:v>85.5644</c:v>
                </c:pt>
                <c:pt idx="38">
                  <c:v>86.1063</c:v>
                </c:pt>
                <c:pt idx="39">
                  <c:v>86.5657</c:v>
                </c:pt>
                <c:pt idx="40">
                  <c:v>87.0787</c:v>
                </c:pt>
                <c:pt idx="41">
                  <c:v>87.6694</c:v>
                </c:pt>
                <c:pt idx="42">
                  <c:v>88.271</c:v>
                </c:pt>
                <c:pt idx="43">
                  <c:v>88.7896</c:v>
                </c:pt>
                <c:pt idx="44">
                  <c:v>89.2367</c:v>
                </c:pt>
                <c:pt idx="45">
                  <c:v>89.6885</c:v>
                </c:pt>
                <c:pt idx="46">
                  <c:v>90.2042</c:v>
                </c:pt>
                <c:pt idx="47">
                  <c:v>90.7521</c:v>
                </c:pt>
                <c:pt idx="48">
                  <c:v>91.2561</c:v>
                </c:pt>
                <c:pt idx="49">
                  <c:v>91.7441</c:v>
                </c:pt>
                <c:pt idx="50">
                  <c:v>92.249</c:v>
                </c:pt>
                <c:pt idx="51">
                  <c:v>92.7584</c:v>
                </c:pt>
                <c:pt idx="52">
                  <c:v>93.2556</c:v>
                </c:pt>
                <c:pt idx="53">
                  <c:v>93.8196</c:v>
                </c:pt>
                <c:pt idx="54">
                  <c:v>94.4474</c:v>
                </c:pt>
                <c:pt idx="55">
                  <c:v>95.0285</c:v>
                </c:pt>
                <c:pt idx="56">
                  <c:v>95.5481</c:v>
                </c:pt>
                <c:pt idx="57">
                  <c:v>95.9815</c:v>
                </c:pt>
                <c:pt idx="58">
                  <c:v>96.3023</c:v>
                </c:pt>
                <c:pt idx="59">
                  <c:v>96.5684</c:v>
                </c:pt>
                <c:pt idx="60">
                  <c:v>96.9597</c:v>
                </c:pt>
                <c:pt idx="61">
                  <c:v>97.6027</c:v>
                </c:pt>
                <c:pt idx="62">
                  <c:v>98.2982</c:v>
                </c:pt>
                <c:pt idx="63">
                  <c:v>98.8605</c:v>
                </c:pt>
                <c:pt idx="64">
                  <c:v>99.3833</c:v>
                </c:pt>
                <c:pt idx="65">
                  <c:v>99.9024</c:v>
                </c:pt>
                <c:pt idx="66">
                  <c:v>100.349</c:v>
                </c:pt>
                <c:pt idx="67">
                  <c:v>100.726</c:v>
                </c:pt>
                <c:pt idx="68">
                  <c:v>101.128</c:v>
                </c:pt>
                <c:pt idx="69">
                  <c:v>101.613</c:v>
                </c:pt>
                <c:pt idx="70">
                  <c:v>102.209</c:v>
                </c:pt>
                <c:pt idx="71">
                  <c:v>102.858</c:v>
                </c:pt>
                <c:pt idx="72">
                  <c:v>103.435</c:v>
                </c:pt>
                <c:pt idx="73">
                  <c:v>103.924</c:v>
                </c:pt>
                <c:pt idx="74">
                  <c:v>104.366</c:v>
                </c:pt>
                <c:pt idx="75">
                  <c:v>104.825</c:v>
                </c:pt>
                <c:pt idx="76">
                  <c:v>105.287</c:v>
                </c:pt>
                <c:pt idx="77">
                  <c:v>105.74</c:v>
                </c:pt>
                <c:pt idx="78">
                  <c:v>106.25</c:v>
                </c:pt>
                <c:pt idx="79">
                  <c:v>106.804</c:v>
                </c:pt>
                <c:pt idx="80">
                  <c:v>107.318</c:v>
                </c:pt>
                <c:pt idx="81">
                  <c:v>107.808</c:v>
                </c:pt>
                <c:pt idx="82">
                  <c:v>108.279</c:v>
                </c:pt>
                <c:pt idx="83">
                  <c:v>108.675</c:v>
                </c:pt>
                <c:pt idx="84">
                  <c:v>108.966</c:v>
                </c:pt>
                <c:pt idx="85">
                  <c:v>109.184</c:v>
                </c:pt>
                <c:pt idx="86">
                  <c:v>109.531</c:v>
                </c:pt>
                <c:pt idx="87">
                  <c:v>110.053</c:v>
                </c:pt>
                <c:pt idx="88">
                  <c:v>110.58</c:v>
                </c:pt>
                <c:pt idx="89">
                  <c:v>110.977</c:v>
                </c:pt>
                <c:pt idx="90">
                  <c:v>111.246</c:v>
                </c:pt>
                <c:pt idx="91">
                  <c:v>111.457</c:v>
                </c:pt>
                <c:pt idx="92">
                  <c:v>111.641</c:v>
                </c:pt>
                <c:pt idx="93">
                  <c:v>111.912</c:v>
                </c:pt>
                <c:pt idx="94">
                  <c:v>112.335</c:v>
                </c:pt>
                <c:pt idx="95">
                  <c:v>112.856</c:v>
                </c:pt>
                <c:pt idx="96">
                  <c:v>113.36</c:v>
                </c:pt>
                <c:pt idx="97">
                  <c:v>113.711</c:v>
                </c:pt>
                <c:pt idx="98">
                  <c:v>113.981</c:v>
                </c:pt>
                <c:pt idx="99">
                  <c:v>114.343</c:v>
                </c:pt>
                <c:pt idx="100">
                  <c:v>114.803</c:v>
                </c:pt>
                <c:pt idx="101">
                  <c:v>115.236</c:v>
                </c:pt>
                <c:pt idx="102">
                  <c:v>115.603</c:v>
                </c:pt>
                <c:pt idx="103">
                  <c:v>116.008</c:v>
                </c:pt>
                <c:pt idx="104">
                  <c:v>116.483</c:v>
                </c:pt>
                <c:pt idx="105">
                  <c:v>116.912</c:v>
                </c:pt>
                <c:pt idx="106">
                  <c:v>117.275</c:v>
                </c:pt>
                <c:pt idx="107">
                  <c:v>117.703</c:v>
                </c:pt>
                <c:pt idx="108">
                  <c:v>118.215</c:v>
                </c:pt>
                <c:pt idx="109">
                  <c:v>118.703</c:v>
                </c:pt>
                <c:pt idx="110">
                  <c:v>119.096</c:v>
                </c:pt>
                <c:pt idx="111">
                  <c:v>119.482</c:v>
                </c:pt>
                <c:pt idx="112">
                  <c:v>120.005</c:v>
                </c:pt>
                <c:pt idx="113">
                  <c:v>120.695</c:v>
                </c:pt>
                <c:pt idx="114">
                  <c:v>121.465</c:v>
                </c:pt>
                <c:pt idx="115">
                  <c:v>122.136</c:v>
                </c:pt>
                <c:pt idx="116">
                  <c:v>122.712</c:v>
                </c:pt>
                <c:pt idx="117">
                  <c:v>123.254</c:v>
                </c:pt>
                <c:pt idx="118">
                  <c:v>123.75</c:v>
                </c:pt>
                <c:pt idx="119">
                  <c:v>124.207</c:v>
                </c:pt>
                <c:pt idx="120">
                  <c:v>124.756</c:v>
                </c:pt>
                <c:pt idx="121">
                  <c:v>125.638</c:v>
                </c:pt>
                <c:pt idx="122">
                  <c:v>126.783</c:v>
                </c:pt>
                <c:pt idx="123">
                  <c:v>127.728</c:v>
                </c:pt>
                <c:pt idx="124">
                  <c:v>128.165</c:v>
                </c:pt>
                <c:pt idx="125">
                  <c:v>128.327</c:v>
                </c:pt>
                <c:pt idx="126">
                  <c:v>128.621</c:v>
                </c:pt>
                <c:pt idx="127">
                  <c:v>129.153</c:v>
                </c:pt>
                <c:pt idx="128">
                  <c:v>129.698</c:v>
                </c:pt>
                <c:pt idx="129">
                  <c:v>130.102</c:v>
                </c:pt>
                <c:pt idx="130">
                  <c:v>130.464</c:v>
                </c:pt>
                <c:pt idx="131">
                  <c:v>130.817</c:v>
                </c:pt>
                <c:pt idx="132">
                  <c:v>131.09</c:v>
                </c:pt>
                <c:pt idx="133">
                  <c:v>131.286</c:v>
                </c:pt>
                <c:pt idx="134">
                  <c:v>131.557</c:v>
                </c:pt>
                <c:pt idx="135">
                  <c:v>132.22</c:v>
                </c:pt>
                <c:pt idx="136">
                  <c:v>133.34</c:v>
                </c:pt>
                <c:pt idx="137">
                  <c:v>134.532</c:v>
                </c:pt>
                <c:pt idx="138">
                  <c:v>135.349</c:v>
                </c:pt>
                <c:pt idx="139">
                  <c:v>135.833</c:v>
                </c:pt>
                <c:pt idx="140">
                  <c:v>136.247</c:v>
                </c:pt>
                <c:pt idx="141">
                  <c:v>136.641</c:v>
                </c:pt>
                <c:pt idx="142">
                  <c:v>137.089</c:v>
                </c:pt>
                <c:pt idx="143">
                  <c:v>137.748</c:v>
                </c:pt>
                <c:pt idx="144">
                  <c:v>138.632</c:v>
                </c:pt>
                <c:pt idx="145">
                  <c:v>139.603</c:v>
                </c:pt>
                <c:pt idx="146">
                  <c:v>140.437</c:v>
                </c:pt>
                <c:pt idx="147">
                  <c:v>140.965</c:v>
                </c:pt>
                <c:pt idx="148">
                  <c:v>141.376</c:v>
                </c:pt>
                <c:pt idx="149">
                  <c:v>141.955</c:v>
                </c:pt>
                <c:pt idx="150">
                  <c:v>142.786</c:v>
                </c:pt>
                <c:pt idx="151">
                  <c:v>143.8</c:v>
                </c:pt>
                <c:pt idx="152">
                  <c:v>144.961</c:v>
                </c:pt>
                <c:pt idx="153">
                  <c:v>146.35</c:v>
                </c:pt>
                <c:pt idx="154">
                  <c:v>147.776</c:v>
                </c:pt>
                <c:pt idx="155">
                  <c:v>148.995</c:v>
                </c:pt>
                <c:pt idx="156">
                  <c:v>150.062</c:v>
                </c:pt>
                <c:pt idx="157">
                  <c:v>151.016</c:v>
                </c:pt>
              </c:numCache>
            </c:numRef>
          </c:val>
          <c:smooth val="0"/>
        </c:ser>
        <c:axId val="37482011"/>
        <c:axId val="1793780"/>
      </c:lineChart>
      <c:catAx>
        <c:axId val="3748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93780"/>
        <c:crossesAt val="60"/>
        <c:auto val="0"/>
        <c:lblOffset val="100"/>
        <c:tickLblSkip val="6"/>
        <c:noMultiLvlLbl val="0"/>
      </c:catAx>
      <c:valAx>
        <c:axId val="1793780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4820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Taulukko!$T$3:$T$170</c:f>
              <c:numCache>
                <c:ptCount val="168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116.96</c:v>
                </c:pt>
                <c:pt idx="152">
                  <c:v>118.99</c:v>
                </c:pt>
                <c:pt idx="153">
                  <c:v>122.64</c:v>
                </c:pt>
                <c:pt idx="154">
                  <c:v>120.55</c:v>
                </c:pt>
                <c:pt idx="155">
                  <c:v>126.06</c:v>
                </c:pt>
                <c:pt idx="156">
                  <c:v>131.61</c:v>
                </c:pt>
                <c:pt idx="157">
                  <c:v>131.84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Taulukko!$U$3:$U$170</c:f>
              <c:numCache>
                <c:ptCount val="168"/>
                <c:pt idx="0">
                  <c:v>86.7673</c:v>
                </c:pt>
                <c:pt idx="1">
                  <c:v>87.2023</c:v>
                </c:pt>
                <c:pt idx="2">
                  <c:v>86.3713</c:v>
                </c:pt>
                <c:pt idx="3">
                  <c:v>87.2416</c:v>
                </c:pt>
                <c:pt idx="4">
                  <c:v>87.7739</c:v>
                </c:pt>
                <c:pt idx="5">
                  <c:v>89.1219</c:v>
                </c:pt>
                <c:pt idx="6">
                  <c:v>86.9139</c:v>
                </c:pt>
                <c:pt idx="7">
                  <c:v>89.035</c:v>
                </c:pt>
                <c:pt idx="8">
                  <c:v>87.0986</c:v>
                </c:pt>
                <c:pt idx="9">
                  <c:v>88.0596</c:v>
                </c:pt>
                <c:pt idx="10">
                  <c:v>87.679</c:v>
                </c:pt>
                <c:pt idx="11">
                  <c:v>86.0623</c:v>
                </c:pt>
                <c:pt idx="12">
                  <c:v>95.0383</c:v>
                </c:pt>
                <c:pt idx="13">
                  <c:v>85.6674</c:v>
                </c:pt>
                <c:pt idx="14">
                  <c:v>87.2875</c:v>
                </c:pt>
                <c:pt idx="15">
                  <c:v>85.0895</c:v>
                </c:pt>
                <c:pt idx="16">
                  <c:v>85.9265</c:v>
                </c:pt>
                <c:pt idx="17">
                  <c:v>83.1152</c:v>
                </c:pt>
                <c:pt idx="18">
                  <c:v>84.5962</c:v>
                </c:pt>
                <c:pt idx="19">
                  <c:v>82.3125</c:v>
                </c:pt>
                <c:pt idx="20">
                  <c:v>83.9682</c:v>
                </c:pt>
                <c:pt idx="21">
                  <c:v>83.3863</c:v>
                </c:pt>
                <c:pt idx="22">
                  <c:v>83.0736</c:v>
                </c:pt>
                <c:pt idx="23">
                  <c:v>84.0145</c:v>
                </c:pt>
                <c:pt idx="24">
                  <c:v>84.3138</c:v>
                </c:pt>
                <c:pt idx="25">
                  <c:v>83.8706</c:v>
                </c:pt>
                <c:pt idx="26">
                  <c:v>81.5028</c:v>
                </c:pt>
                <c:pt idx="27">
                  <c:v>81.6996</c:v>
                </c:pt>
                <c:pt idx="28">
                  <c:v>81.4577</c:v>
                </c:pt>
                <c:pt idx="29">
                  <c:v>83.0606</c:v>
                </c:pt>
                <c:pt idx="30">
                  <c:v>82.8815</c:v>
                </c:pt>
                <c:pt idx="31">
                  <c:v>82.622</c:v>
                </c:pt>
                <c:pt idx="32">
                  <c:v>82.5777</c:v>
                </c:pt>
                <c:pt idx="33">
                  <c:v>82.5625</c:v>
                </c:pt>
                <c:pt idx="34">
                  <c:v>83.5985</c:v>
                </c:pt>
                <c:pt idx="35">
                  <c:v>83.5403</c:v>
                </c:pt>
                <c:pt idx="36">
                  <c:v>84.1788</c:v>
                </c:pt>
                <c:pt idx="37">
                  <c:v>84.4261</c:v>
                </c:pt>
                <c:pt idx="38">
                  <c:v>83.7303</c:v>
                </c:pt>
                <c:pt idx="39">
                  <c:v>86.2154</c:v>
                </c:pt>
                <c:pt idx="40">
                  <c:v>87.0097</c:v>
                </c:pt>
                <c:pt idx="41">
                  <c:v>84.703</c:v>
                </c:pt>
                <c:pt idx="42">
                  <c:v>88.3997</c:v>
                </c:pt>
                <c:pt idx="43">
                  <c:v>87.7392</c:v>
                </c:pt>
                <c:pt idx="44">
                  <c:v>88.9794</c:v>
                </c:pt>
                <c:pt idx="45">
                  <c:v>89.0906</c:v>
                </c:pt>
                <c:pt idx="46">
                  <c:v>89.8767</c:v>
                </c:pt>
                <c:pt idx="47">
                  <c:v>91.3919</c:v>
                </c:pt>
                <c:pt idx="48">
                  <c:v>91.0809</c:v>
                </c:pt>
                <c:pt idx="49">
                  <c:v>90.5765</c:v>
                </c:pt>
                <c:pt idx="50">
                  <c:v>92.4307</c:v>
                </c:pt>
                <c:pt idx="51">
                  <c:v>93.6416</c:v>
                </c:pt>
                <c:pt idx="52">
                  <c:v>92.7181</c:v>
                </c:pt>
                <c:pt idx="53">
                  <c:v>94.2369</c:v>
                </c:pt>
                <c:pt idx="54">
                  <c:v>91.0635</c:v>
                </c:pt>
                <c:pt idx="55">
                  <c:v>94.0579</c:v>
                </c:pt>
                <c:pt idx="56">
                  <c:v>93.3486</c:v>
                </c:pt>
                <c:pt idx="57">
                  <c:v>93.6789</c:v>
                </c:pt>
                <c:pt idx="58">
                  <c:v>93.7281</c:v>
                </c:pt>
                <c:pt idx="59">
                  <c:v>93.6446</c:v>
                </c:pt>
                <c:pt idx="60">
                  <c:v>96.1481</c:v>
                </c:pt>
                <c:pt idx="61">
                  <c:v>97.0985</c:v>
                </c:pt>
                <c:pt idx="62">
                  <c:v>110.162</c:v>
                </c:pt>
                <c:pt idx="63">
                  <c:v>97.8751</c:v>
                </c:pt>
                <c:pt idx="64">
                  <c:v>99.0241</c:v>
                </c:pt>
                <c:pt idx="65">
                  <c:v>99.4189</c:v>
                </c:pt>
                <c:pt idx="66">
                  <c:v>99.1588</c:v>
                </c:pt>
                <c:pt idx="67">
                  <c:v>100.027</c:v>
                </c:pt>
                <c:pt idx="68">
                  <c:v>100.647</c:v>
                </c:pt>
                <c:pt idx="69">
                  <c:v>101.094</c:v>
                </c:pt>
                <c:pt idx="70">
                  <c:v>101.395</c:v>
                </c:pt>
                <c:pt idx="71">
                  <c:v>104.349</c:v>
                </c:pt>
                <c:pt idx="72">
                  <c:v>100.998</c:v>
                </c:pt>
                <c:pt idx="73">
                  <c:v>120.568</c:v>
                </c:pt>
                <c:pt idx="74">
                  <c:v>117.105</c:v>
                </c:pt>
                <c:pt idx="75">
                  <c:v>110.192</c:v>
                </c:pt>
                <c:pt idx="76">
                  <c:v>107.608</c:v>
                </c:pt>
                <c:pt idx="77">
                  <c:v>107.367</c:v>
                </c:pt>
                <c:pt idx="78">
                  <c:v>109.301</c:v>
                </c:pt>
                <c:pt idx="79">
                  <c:v>108.024</c:v>
                </c:pt>
                <c:pt idx="80">
                  <c:v>107.416</c:v>
                </c:pt>
                <c:pt idx="81">
                  <c:v>107.116</c:v>
                </c:pt>
                <c:pt idx="82">
                  <c:v>107.955</c:v>
                </c:pt>
                <c:pt idx="83">
                  <c:v>106.082</c:v>
                </c:pt>
                <c:pt idx="84">
                  <c:v>106.313</c:v>
                </c:pt>
                <c:pt idx="85">
                  <c:v>107.116</c:v>
                </c:pt>
                <c:pt idx="86">
                  <c:v>114.542</c:v>
                </c:pt>
                <c:pt idx="87">
                  <c:v>112.229</c:v>
                </c:pt>
                <c:pt idx="88">
                  <c:v>110.423</c:v>
                </c:pt>
                <c:pt idx="89">
                  <c:v>110.435</c:v>
                </c:pt>
                <c:pt idx="90">
                  <c:v>110.442</c:v>
                </c:pt>
                <c:pt idx="91">
                  <c:v>108.456</c:v>
                </c:pt>
                <c:pt idx="92">
                  <c:v>109.285</c:v>
                </c:pt>
                <c:pt idx="93">
                  <c:v>110.093</c:v>
                </c:pt>
                <c:pt idx="94">
                  <c:v>108.768</c:v>
                </c:pt>
                <c:pt idx="95">
                  <c:v>109.1</c:v>
                </c:pt>
                <c:pt idx="96">
                  <c:v>108.726</c:v>
                </c:pt>
                <c:pt idx="97">
                  <c:v>109.144</c:v>
                </c:pt>
                <c:pt idx="98">
                  <c:v>107.824</c:v>
                </c:pt>
                <c:pt idx="99">
                  <c:v>110.994</c:v>
                </c:pt>
                <c:pt idx="100">
                  <c:v>111.481</c:v>
                </c:pt>
                <c:pt idx="101">
                  <c:v>110.381</c:v>
                </c:pt>
                <c:pt idx="102">
                  <c:v>112.311</c:v>
                </c:pt>
                <c:pt idx="103">
                  <c:v>111.363</c:v>
                </c:pt>
                <c:pt idx="104">
                  <c:v>112.024</c:v>
                </c:pt>
                <c:pt idx="105">
                  <c:v>110.503</c:v>
                </c:pt>
                <c:pt idx="106">
                  <c:v>111.276</c:v>
                </c:pt>
                <c:pt idx="107">
                  <c:v>110.969</c:v>
                </c:pt>
                <c:pt idx="108">
                  <c:v>113.273</c:v>
                </c:pt>
                <c:pt idx="109">
                  <c:v>111.028</c:v>
                </c:pt>
                <c:pt idx="110">
                  <c:v>114.896</c:v>
                </c:pt>
                <c:pt idx="111">
                  <c:v>109.988</c:v>
                </c:pt>
                <c:pt idx="112">
                  <c:v>112.873</c:v>
                </c:pt>
                <c:pt idx="113">
                  <c:v>112.313</c:v>
                </c:pt>
                <c:pt idx="114">
                  <c:v>109.368</c:v>
                </c:pt>
                <c:pt idx="115">
                  <c:v>112.478</c:v>
                </c:pt>
                <c:pt idx="116">
                  <c:v>111.506</c:v>
                </c:pt>
                <c:pt idx="117">
                  <c:v>112.193</c:v>
                </c:pt>
                <c:pt idx="118">
                  <c:v>113.006</c:v>
                </c:pt>
                <c:pt idx="119">
                  <c:v>111.902</c:v>
                </c:pt>
                <c:pt idx="120">
                  <c:v>115.203</c:v>
                </c:pt>
                <c:pt idx="121">
                  <c:v>112.63</c:v>
                </c:pt>
                <c:pt idx="122">
                  <c:v>112.166</c:v>
                </c:pt>
                <c:pt idx="123">
                  <c:v>113.951</c:v>
                </c:pt>
                <c:pt idx="124">
                  <c:v>115.072</c:v>
                </c:pt>
                <c:pt idx="125">
                  <c:v>115.106</c:v>
                </c:pt>
                <c:pt idx="126">
                  <c:v>115.181</c:v>
                </c:pt>
                <c:pt idx="127">
                  <c:v>115.143</c:v>
                </c:pt>
                <c:pt idx="128">
                  <c:v>115.61</c:v>
                </c:pt>
                <c:pt idx="129">
                  <c:v>115.876</c:v>
                </c:pt>
                <c:pt idx="130">
                  <c:v>116.376</c:v>
                </c:pt>
                <c:pt idx="131">
                  <c:v>119.003</c:v>
                </c:pt>
                <c:pt idx="132">
                  <c:v>115.79</c:v>
                </c:pt>
                <c:pt idx="133">
                  <c:v>121.764</c:v>
                </c:pt>
                <c:pt idx="134">
                  <c:v>116.375</c:v>
                </c:pt>
                <c:pt idx="135">
                  <c:v>120.846</c:v>
                </c:pt>
                <c:pt idx="136">
                  <c:v>118.853</c:v>
                </c:pt>
                <c:pt idx="137">
                  <c:v>120.411</c:v>
                </c:pt>
                <c:pt idx="138">
                  <c:v>120.368</c:v>
                </c:pt>
                <c:pt idx="139">
                  <c:v>120.68</c:v>
                </c:pt>
                <c:pt idx="140">
                  <c:v>121.135</c:v>
                </c:pt>
                <c:pt idx="141">
                  <c:v>122.749</c:v>
                </c:pt>
                <c:pt idx="142">
                  <c:v>122.122</c:v>
                </c:pt>
                <c:pt idx="143">
                  <c:v>121.643</c:v>
                </c:pt>
                <c:pt idx="144">
                  <c:v>121.497</c:v>
                </c:pt>
                <c:pt idx="145">
                  <c:v>124.104</c:v>
                </c:pt>
                <c:pt idx="146">
                  <c:v>128.548</c:v>
                </c:pt>
                <c:pt idx="147">
                  <c:v>126.741</c:v>
                </c:pt>
                <c:pt idx="148">
                  <c:v>125.371</c:v>
                </c:pt>
                <c:pt idx="149">
                  <c:v>127.557</c:v>
                </c:pt>
                <c:pt idx="150">
                  <c:v>129.061</c:v>
                </c:pt>
                <c:pt idx="151">
                  <c:v>129.581</c:v>
                </c:pt>
                <c:pt idx="152">
                  <c:v>130.956</c:v>
                </c:pt>
                <c:pt idx="153">
                  <c:v>131.653</c:v>
                </c:pt>
                <c:pt idx="154">
                  <c:v>132.671</c:v>
                </c:pt>
                <c:pt idx="155">
                  <c:v>133.673</c:v>
                </c:pt>
                <c:pt idx="156">
                  <c:v>135.985</c:v>
                </c:pt>
                <c:pt idx="157">
                  <c:v>133.608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Taulukko!$V$3:$V$170</c:f>
              <c:numCache>
                <c:ptCount val="168"/>
                <c:pt idx="0">
                  <c:v>87.273</c:v>
                </c:pt>
                <c:pt idx="1">
                  <c:v>87.2428</c:v>
                </c:pt>
                <c:pt idx="2">
                  <c:v>87.282</c:v>
                </c:pt>
                <c:pt idx="3">
                  <c:v>87.4142</c:v>
                </c:pt>
                <c:pt idx="4">
                  <c:v>87.5946</c:v>
                </c:pt>
                <c:pt idx="5">
                  <c:v>87.7004</c:v>
                </c:pt>
                <c:pt idx="6">
                  <c:v>87.7023</c:v>
                </c:pt>
                <c:pt idx="7">
                  <c:v>87.6447</c:v>
                </c:pt>
                <c:pt idx="8">
                  <c:v>87.5116</c:v>
                </c:pt>
                <c:pt idx="9">
                  <c:v>87.3151</c:v>
                </c:pt>
                <c:pt idx="10">
                  <c:v>87.0373</c:v>
                </c:pt>
                <c:pt idx="11">
                  <c:v>86.6947</c:v>
                </c:pt>
                <c:pt idx="12">
                  <c:v>86.3786</c:v>
                </c:pt>
                <c:pt idx="13">
                  <c:v>86.1092</c:v>
                </c:pt>
                <c:pt idx="14">
                  <c:v>85.8137</c:v>
                </c:pt>
                <c:pt idx="15">
                  <c:v>85.4247</c:v>
                </c:pt>
                <c:pt idx="16">
                  <c:v>84.9629</c:v>
                </c:pt>
                <c:pt idx="17">
                  <c:v>84.5018</c:v>
                </c:pt>
                <c:pt idx="18">
                  <c:v>84.1129</c:v>
                </c:pt>
                <c:pt idx="19">
                  <c:v>83.8244</c:v>
                </c:pt>
                <c:pt idx="20">
                  <c:v>83.6505</c:v>
                </c:pt>
                <c:pt idx="21">
                  <c:v>83.5368</c:v>
                </c:pt>
                <c:pt idx="22">
                  <c:v>83.4531</c:v>
                </c:pt>
                <c:pt idx="23">
                  <c:v>83.3964</c:v>
                </c:pt>
                <c:pt idx="24">
                  <c:v>83.2685</c:v>
                </c:pt>
                <c:pt idx="25">
                  <c:v>82.9953</c:v>
                </c:pt>
                <c:pt idx="26">
                  <c:v>82.6678</c:v>
                </c:pt>
                <c:pt idx="27">
                  <c:v>82.4616</c:v>
                </c:pt>
                <c:pt idx="28">
                  <c:v>82.4429</c:v>
                </c:pt>
                <c:pt idx="29">
                  <c:v>82.5466</c:v>
                </c:pt>
                <c:pt idx="30">
                  <c:v>82.6603</c:v>
                </c:pt>
                <c:pt idx="31">
                  <c:v>82.7586</c:v>
                </c:pt>
                <c:pt idx="32">
                  <c:v>82.8953</c:v>
                </c:pt>
                <c:pt idx="33">
                  <c:v>83.1137</c:v>
                </c:pt>
                <c:pt idx="34">
                  <c:v>83.4101</c:v>
                </c:pt>
                <c:pt idx="35">
                  <c:v>83.7457</c:v>
                </c:pt>
                <c:pt idx="36">
                  <c:v>84.1096</c:v>
                </c:pt>
                <c:pt idx="37">
                  <c:v>84.5007</c:v>
                </c:pt>
                <c:pt idx="38">
                  <c:v>84.9718</c:v>
                </c:pt>
                <c:pt idx="39">
                  <c:v>85.5494</c:v>
                </c:pt>
                <c:pt idx="40">
                  <c:v>86.1023</c:v>
                </c:pt>
                <c:pt idx="41">
                  <c:v>86.6486</c:v>
                </c:pt>
                <c:pt idx="42">
                  <c:v>87.2983</c:v>
                </c:pt>
                <c:pt idx="43">
                  <c:v>87.9633</c:v>
                </c:pt>
                <c:pt idx="44">
                  <c:v>88.5938</c:v>
                </c:pt>
                <c:pt idx="45">
                  <c:v>89.2155</c:v>
                </c:pt>
                <c:pt idx="46">
                  <c:v>89.8374</c:v>
                </c:pt>
                <c:pt idx="47">
                  <c:v>90.4246</c:v>
                </c:pt>
                <c:pt idx="48">
                  <c:v>90.9202</c:v>
                </c:pt>
                <c:pt idx="49">
                  <c:v>91.3972</c:v>
                </c:pt>
                <c:pt idx="50">
                  <c:v>91.9206</c:v>
                </c:pt>
                <c:pt idx="51">
                  <c:v>92.3806</c:v>
                </c:pt>
                <c:pt idx="52">
                  <c:v>92.7038</c:v>
                </c:pt>
                <c:pt idx="53">
                  <c:v>92.9093</c:v>
                </c:pt>
                <c:pt idx="54">
                  <c:v>93.088</c:v>
                </c:pt>
                <c:pt idx="55">
                  <c:v>93.3628</c:v>
                </c:pt>
                <c:pt idx="56">
                  <c:v>93.6868</c:v>
                </c:pt>
                <c:pt idx="57">
                  <c:v>94.0305</c:v>
                </c:pt>
                <c:pt idx="58">
                  <c:v>94.4599</c:v>
                </c:pt>
                <c:pt idx="59">
                  <c:v>95.0413</c:v>
                </c:pt>
                <c:pt idx="60">
                  <c:v>95.7736</c:v>
                </c:pt>
                <c:pt idx="61">
                  <c:v>96.5168</c:v>
                </c:pt>
                <c:pt idx="62">
                  <c:v>97.1949</c:v>
                </c:pt>
                <c:pt idx="63">
                  <c:v>97.8473</c:v>
                </c:pt>
                <c:pt idx="64">
                  <c:v>98.4724</c:v>
                </c:pt>
                <c:pt idx="65">
                  <c:v>99.0269</c:v>
                </c:pt>
                <c:pt idx="66">
                  <c:v>99.5341</c:v>
                </c:pt>
                <c:pt idx="67">
                  <c:v>100.054</c:v>
                </c:pt>
                <c:pt idx="68">
                  <c:v>100.586</c:v>
                </c:pt>
                <c:pt idx="69">
                  <c:v>101.108</c:v>
                </c:pt>
                <c:pt idx="70">
                  <c:v>101.633</c:v>
                </c:pt>
                <c:pt idx="71">
                  <c:v>102.071</c:v>
                </c:pt>
                <c:pt idx="72">
                  <c:v>102.37</c:v>
                </c:pt>
                <c:pt idx="73">
                  <c:v>102.686</c:v>
                </c:pt>
                <c:pt idx="74">
                  <c:v>102.988</c:v>
                </c:pt>
                <c:pt idx="75">
                  <c:v>103.202</c:v>
                </c:pt>
                <c:pt idx="76">
                  <c:v>103.54</c:v>
                </c:pt>
                <c:pt idx="77">
                  <c:v>104.129</c:v>
                </c:pt>
                <c:pt idx="78">
                  <c:v>104.797</c:v>
                </c:pt>
                <c:pt idx="79">
                  <c:v>105.324</c:v>
                </c:pt>
                <c:pt idx="80">
                  <c:v>105.696</c:v>
                </c:pt>
                <c:pt idx="81">
                  <c:v>105.993</c:v>
                </c:pt>
                <c:pt idx="82">
                  <c:v>106.207</c:v>
                </c:pt>
                <c:pt idx="83">
                  <c:v>106.343</c:v>
                </c:pt>
                <c:pt idx="84">
                  <c:v>106.514</c:v>
                </c:pt>
                <c:pt idx="85">
                  <c:v>106.754</c:v>
                </c:pt>
                <c:pt idx="86">
                  <c:v>106.991</c:v>
                </c:pt>
                <c:pt idx="87">
                  <c:v>107.205</c:v>
                </c:pt>
                <c:pt idx="88">
                  <c:v>107.436</c:v>
                </c:pt>
                <c:pt idx="89">
                  <c:v>107.706</c:v>
                </c:pt>
                <c:pt idx="90">
                  <c:v>107.94</c:v>
                </c:pt>
                <c:pt idx="91">
                  <c:v>108.13</c:v>
                </c:pt>
                <c:pt idx="92">
                  <c:v>108.357</c:v>
                </c:pt>
                <c:pt idx="93">
                  <c:v>108.571</c:v>
                </c:pt>
                <c:pt idx="94">
                  <c:v>108.71</c:v>
                </c:pt>
                <c:pt idx="95">
                  <c:v>108.838</c:v>
                </c:pt>
                <c:pt idx="96">
                  <c:v>109.004</c:v>
                </c:pt>
                <c:pt idx="97">
                  <c:v>109.223</c:v>
                </c:pt>
                <c:pt idx="98">
                  <c:v>109.565</c:v>
                </c:pt>
                <c:pt idx="99">
                  <c:v>110.044</c:v>
                </c:pt>
                <c:pt idx="100">
                  <c:v>110.483</c:v>
                </c:pt>
                <c:pt idx="101">
                  <c:v>110.813</c:v>
                </c:pt>
                <c:pt idx="102">
                  <c:v>111.084</c:v>
                </c:pt>
                <c:pt idx="103">
                  <c:v>111.258</c:v>
                </c:pt>
                <c:pt idx="104">
                  <c:v>111.333</c:v>
                </c:pt>
                <c:pt idx="105">
                  <c:v>111.378</c:v>
                </c:pt>
                <c:pt idx="106">
                  <c:v>111.478</c:v>
                </c:pt>
                <c:pt idx="107">
                  <c:v>111.666</c:v>
                </c:pt>
                <c:pt idx="108">
                  <c:v>111.862</c:v>
                </c:pt>
                <c:pt idx="109">
                  <c:v>112.005</c:v>
                </c:pt>
                <c:pt idx="110">
                  <c:v>112.045</c:v>
                </c:pt>
                <c:pt idx="111">
                  <c:v>111.965</c:v>
                </c:pt>
                <c:pt idx="112">
                  <c:v>111.896</c:v>
                </c:pt>
                <c:pt idx="113">
                  <c:v>111.81</c:v>
                </c:pt>
                <c:pt idx="114">
                  <c:v>111.75</c:v>
                </c:pt>
                <c:pt idx="115">
                  <c:v>111.866</c:v>
                </c:pt>
                <c:pt idx="116">
                  <c:v>112.069</c:v>
                </c:pt>
                <c:pt idx="117">
                  <c:v>112.311</c:v>
                </c:pt>
                <c:pt idx="118">
                  <c:v>112.581</c:v>
                </c:pt>
                <c:pt idx="119">
                  <c:v>112.872</c:v>
                </c:pt>
                <c:pt idx="120">
                  <c:v>113.151</c:v>
                </c:pt>
                <c:pt idx="121">
                  <c:v>113.332</c:v>
                </c:pt>
                <c:pt idx="122">
                  <c:v>113.56</c:v>
                </c:pt>
                <c:pt idx="123">
                  <c:v>113.958</c:v>
                </c:pt>
                <c:pt idx="124">
                  <c:v>114.403</c:v>
                </c:pt>
                <c:pt idx="125">
                  <c:v>114.786</c:v>
                </c:pt>
                <c:pt idx="126">
                  <c:v>115.119</c:v>
                </c:pt>
                <c:pt idx="127">
                  <c:v>115.457</c:v>
                </c:pt>
                <c:pt idx="128">
                  <c:v>115.843</c:v>
                </c:pt>
                <c:pt idx="129">
                  <c:v>116.296</c:v>
                </c:pt>
                <c:pt idx="130">
                  <c:v>116.831</c:v>
                </c:pt>
                <c:pt idx="131">
                  <c:v>117.366</c:v>
                </c:pt>
                <c:pt idx="132">
                  <c:v>117.881</c:v>
                </c:pt>
                <c:pt idx="133">
                  <c:v>118.375</c:v>
                </c:pt>
                <c:pt idx="134">
                  <c:v>118.782</c:v>
                </c:pt>
                <c:pt idx="135">
                  <c:v>119.194</c:v>
                </c:pt>
                <c:pt idx="136">
                  <c:v>119.614</c:v>
                </c:pt>
                <c:pt idx="137">
                  <c:v>120.023</c:v>
                </c:pt>
                <c:pt idx="138">
                  <c:v>120.449</c:v>
                </c:pt>
                <c:pt idx="139">
                  <c:v>120.887</c:v>
                </c:pt>
                <c:pt idx="140">
                  <c:v>121.372</c:v>
                </c:pt>
                <c:pt idx="141">
                  <c:v>121.864</c:v>
                </c:pt>
                <c:pt idx="142">
                  <c:v>122.313</c:v>
                </c:pt>
                <c:pt idx="143">
                  <c:v>122.808</c:v>
                </c:pt>
                <c:pt idx="144">
                  <c:v>123.528</c:v>
                </c:pt>
                <c:pt idx="145">
                  <c:v>124.526</c:v>
                </c:pt>
                <c:pt idx="146">
                  <c:v>125.544</c:v>
                </c:pt>
                <c:pt idx="147">
                  <c:v>126.312</c:v>
                </c:pt>
                <c:pt idx="148">
                  <c:v>126.995</c:v>
                </c:pt>
                <c:pt idx="149">
                  <c:v>127.832</c:v>
                </c:pt>
                <c:pt idx="150">
                  <c:v>128.771</c:v>
                </c:pt>
                <c:pt idx="151">
                  <c:v>129.718</c:v>
                </c:pt>
                <c:pt idx="152">
                  <c:v>130.665</c:v>
                </c:pt>
                <c:pt idx="153">
                  <c:v>131.602</c:v>
                </c:pt>
                <c:pt idx="154">
                  <c:v>132.526</c:v>
                </c:pt>
                <c:pt idx="155">
                  <c:v>133.433</c:v>
                </c:pt>
                <c:pt idx="156">
                  <c:v>134.242</c:v>
                </c:pt>
                <c:pt idx="157">
                  <c:v>134.952</c:v>
                </c:pt>
              </c:numCache>
            </c:numRef>
          </c:val>
          <c:smooth val="0"/>
        </c:ser>
        <c:axId val="16144021"/>
        <c:axId val="11078462"/>
      </c:lineChart>
      <c:catAx>
        <c:axId val="1614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078462"/>
        <c:crossesAt val="60"/>
        <c:auto val="0"/>
        <c:lblOffset val="100"/>
        <c:tickLblSkip val="6"/>
        <c:noMultiLvlLbl val="0"/>
      </c:catAx>
      <c:valAx>
        <c:axId val="1107846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440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Taulukko!$X$3:$X$170</c:f>
              <c:numCache>
                <c:ptCount val="168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129.89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150.37</c:v>
                </c:pt>
                <c:pt idx="156">
                  <c:v>133.89</c:v>
                </c:pt>
                <c:pt idx="157">
                  <c:v>135.03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Taulukko!$Y$3:$Y$170</c:f>
              <c:numCache>
                <c:ptCount val="168"/>
                <c:pt idx="0">
                  <c:v>81.1869</c:v>
                </c:pt>
                <c:pt idx="1">
                  <c:v>81.8174</c:v>
                </c:pt>
                <c:pt idx="2">
                  <c:v>77.2967</c:v>
                </c:pt>
                <c:pt idx="3">
                  <c:v>83.0237</c:v>
                </c:pt>
                <c:pt idx="4">
                  <c:v>83.5417</c:v>
                </c:pt>
                <c:pt idx="5">
                  <c:v>83.9668</c:v>
                </c:pt>
                <c:pt idx="6">
                  <c:v>84.4559</c:v>
                </c:pt>
                <c:pt idx="7">
                  <c:v>85.0604</c:v>
                </c:pt>
                <c:pt idx="8">
                  <c:v>85.4557</c:v>
                </c:pt>
                <c:pt idx="9">
                  <c:v>85.5838</c:v>
                </c:pt>
                <c:pt idx="10">
                  <c:v>86.3634</c:v>
                </c:pt>
                <c:pt idx="11">
                  <c:v>87.1026</c:v>
                </c:pt>
                <c:pt idx="12">
                  <c:v>87.2254</c:v>
                </c:pt>
                <c:pt idx="13">
                  <c:v>87.453</c:v>
                </c:pt>
                <c:pt idx="14">
                  <c:v>87.7605</c:v>
                </c:pt>
                <c:pt idx="15">
                  <c:v>87.9102</c:v>
                </c:pt>
                <c:pt idx="16">
                  <c:v>88.2414</c:v>
                </c:pt>
                <c:pt idx="17">
                  <c:v>88.5948</c:v>
                </c:pt>
                <c:pt idx="18">
                  <c:v>88.4078</c:v>
                </c:pt>
                <c:pt idx="19">
                  <c:v>89.0333</c:v>
                </c:pt>
                <c:pt idx="20">
                  <c:v>89.0627</c:v>
                </c:pt>
                <c:pt idx="21">
                  <c:v>90.0775</c:v>
                </c:pt>
                <c:pt idx="22">
                  <c:v>89.8428</c:v>
                </c:pt>
                <c:pt idx="23">
                  <c:v>89.718</c:v>
                </c:pt>
                <c:pt idx="24">
                  <c:v>90.3367</c:v>
                </c:pt>
                <c:pt idx="25">
                  <c:v>90.3599</c:v>
                </c:pt>
                <c:pt idx="26">
                  <c:v>90.3985</c:v>
                </c:pt>
                <c:pt idx="27">
                  <c:v>90.4823</c:v>
                </c:pt>
                <c:pt idx="28">
                  <c:v>90.5802</c:v>
                </c:pt>
                <c:pt idx="29">
                  <c:v>90.6767</c:v>
                </c:pt>
                <c:pt idx="30">
                  <c:v>91.3824</c:v>
                </c:pt>
                <c:pt idx="31">
                  <c:v>90.8003</c:v>
                </c:pt>
                <c:pt idx="32">
                  <c:v>91.1234</c:v>
                </c:pt>
                <c:pt idx="33">
                  <c:v>90.8593</c:v>
                </c:pt>
                <c:pt idx="34">
                  <c:v>90.9624</c:v>
                </c:pt>
                <c:pt idx="35">
                  <c:v>90.9235</c:v>
                </c:pt>
                <c:pt idx="36">
                  <c:v>91.0778</c:v>
                </c:pt>
                <c:pt idx="37">
                  <c:v>93.3209</c:v>
                </c:pt>
                <c:pt idx="38">
                  <c:v>92.8636</c:v>
                </c:pt>
                <c:pt idx="39">
                  <c:v>93.0235</c:v>
                </c:pt>
                <c:pt idx="40">
                  <c:v>92.8538</c:v>
                </c:pt>
                <c:pt idx="41">
                  <c:v>92.7708</c:v>
                </c:pt>
                <c:pt idx="42">
                  <c:v>92.5018</c:v>
                </c:pt>
                <c:pt idx="43">
                  <c:v>93.2016</c:v>
                </c:pt>
                <c:pt idx="44">
                  <c:v>93.601</c:v>
                </c:pt>
                <c:pt idx="45">
                  <c:v>93.2201</c:v>
                </c:pt>
                <c:pt idx="46">
                  <c:v>93.8853</c:v>
                </c:pt>
                <c:pt idx="47">
                  <c:v>94.1941</c:v>
                </c:pt>
                <c:pt idx="48">
                  <c:v>94.4781</c:v>
                </c:pt>
                <c:pt idx="49">
                  <c:v>94.797</c:v>
                </c:pt>
                <c:pt idx="50">
                  <c:v>94.8117</c:v>
                </c:pt>
                <c:pt idx="51">
                  <c:v>94.7787</c:v>
                </c:pt>
                <c:pt idx="52">
                  <c:v>95.095</c:v>
                </c:pt>
                <c:pt idx="53">
                  <c:v>95.223</c:v>
                </c:pt>
                <c:pt idx="54">
                  <c:v>96.0622</c:v>
                </c:pt>
                <c:pt idx="55">
                  <c:v>96.3126</c:v>
                </c:pt>
                <c:pt idx="56">
                  <c:v>96.1218</c:v>
                </c:pt>
                <c:pt idx="57">
                  <c:v>97.0984</c:v>
                </c:pt>
                <c:pt idx="58">
                  <c:v>96.9502</c:v>
                </c:pt>
                <c:pt idx="59">
                  <c:v>97.5156</c:v>
                </c:pt>
                <c:pt idx="60">
                  <c:v>97.6281</c:v>
                </c:pt>
                <c:pt idx="61">
                  <c:v>97.5993</c:v>
                </c:pt>
                <c:pt idx="62">
                  <c:v>98.9111</c:v>
                </c:pt>
                <c:pt idx="63">
                  <c:v>99.0859</c:v>
                </c:pt>
                <c:pt idx="64">
                  <c:v>99.5634</c:v>
                </c:pt>
                <c:pt idx="65">
                  <c:v>99.9709</c:v>
                </c:pt>
                <c:pt idx="66">
                  <c:v>100.563</c:v>
                </c:pt>
                <c:pt idx="67">
                  <c:v>100.277</c:v>
                </c:pt>
                <c:pt idx="68">
                  <c:v>101.185</c:v>
                </c:pt>
                <c:pt idx="69">
                  <c:v>101.246</c:v>
                </c:pt>
                <c:pt idx="70">
                  <c:v>102.008</c:v>
                </c:pt>
                <c:pt idx="71">
                  <c:v>102.476</c:v>
                </c:pt>
                <c:pt idx="72">
                  <c:v>102.958</c:v>
                </c:pt>
                <c:pt idx="73">
                  <c:v>104.156</c:v>
                </c:pt>
                <c:pt idx="74">
                  <c:v>103.621</c:v>
                </c:pt>
                <c:pt idx="75">
                  <c:v>104.417</c:v>
                </c:pt>
                <c:pt idx="76">
                  <c:v>104.652</c:v>
                </c:pt>
                <c:pt idx="77">
                  <c:v>105.558</c:v>
                </c:pt>
                <c:pt idx="78">
                  <c:v>105.653</c:v>
                </c:pt>
                <c:pt idx="79">
                  <c:v>106.865</c:v>
                </c:pt>
                <c:pt idx="80">
                  <c:v>106.847</c:v>
                </c:pt>
                <c:pt idx="81">
                  <c:v>107.822</c:v>
                </c:pt>
                <c:pt idx="82">
                  <c:v>107.924</c:v>
                </c:pt>
                <c:pt idx="83">
                  <c:v>107.911</c:v>
                </c:pt>
                <c:pt idx="84">
                  <c:v>108.929</c:v>
                </c:pt>
                <c:pt idx="85">
                  <c:v>108.838</c:v>
                </c:pt>
                <c:pt idx="86">
                  <c:v>109.74</c:v>
                </c:pt>
                <c:pt idx="87">
                  <c:v>110.137</c:v>
                </c:pt>
                <c:pt idx="88">
                  <c:v>110.647</c:v>
                </c:pt>
                <c:pt idx="89">
                  <c:v>110.544</c:v>
                </c:pt>
                <c:pt idx="90">
                  <c:v>111.498</c:v>
                </c:pt>
                <c:pt idx="91">
                  <c:v>111.438</c:v>
                </c:pt>
                <c:pt idx="92">
                  <c:v>112.012</c:v>
                </c:pt>
                <c:pt idx="93">
                  <c:v>112.39</c:v>
                </c:pt>
                <c:pt idx="94">
                  <c:v>112.747</c:v>
                </c:pt>
                <c:pt idx="95">
                  <c:v>113.561</c:v>
                </c:pt>
                <c:pt idx="96">
                  <c:v>113.508</c:v>
                </c:pt>
                <c:pt idx="97">
                  <c:v>113.99</c:v>
                </c:pt>
                <c:pt idx="98">
                  <c:v>114.335</c:v>
                </c:pt>
                <c:pt idx="99">
                  <c:v>115.077</c:v>
                </c:pt>
                <c:pt idx="100">
                  <c:v>115.637</c:v>
                </c:pt>
                <c:pt idx="101">
                  <c:v>116.41</c:v>
                </c:pt>
                <c:pt idx="102">
                  <c:v>116.306</c:v>
                </c:pt>
                <c:pt idx="103">
                  <c:v>116.784</c:v>
                </c:pt>
                <c:pt idx="104">
                  <c:v>117.515</c:v>
                </c:pt>
                <c:pt idx="105">
                  <c:v>117.325</c:v>
                </c:pt>
                <c:pt idx="106">
                  <c:v>118.226</c:v>
                </c:pt>
                <c:pt idx="107">
                  <c:v>118.554</c:v>
                </c:pt>
                <c:pt idx="108">
                  <c:v>119.6</c:v>
                </c:pt>
                <c:pt idx="109">
                  <c:v>119.854</c:v>
                </c:pt>
                <c:pt idx="110">
                  <c:v>120.49</c:v>
                </c:pt>
                <c:pt idx="111">
                  <c:v>120.271</c:v>
                </c:pt>
                <c:pt idx="112">
                  <c:v>120.914</c:v>
                </c:pt>
                <c:pt idx="113">
                  <c:v>121.186</c:v>
                </c:pt>
                <c:pt idx="114">
                  <c:v>121.197</c:v>
                </c:pt>
                <c:pt idx="115">
                  <c:v>122.3</c:v>
                </c:pt>
                <c:pt idx="116">
                  <c:v>122.279</c:v>
                </c:pt>
                <c:pt idx="117">
                  <c:v>123.3</c:v>
                </c:pt>
                <c:pt idx="118">
                  <c:v>123.256</c:v>
                </c:pt>
                <c:pt idx="119">
                  <c:v>123.99</c:v>
                </c:pt>
                <c:pt idx="120">
                  <c:v>123.732</c:v>
                </c:pt>
                <c:pt idx="121">
                  <c:v>124.041</c:v>
                </c:pt>
                <c:pt idx="122">
                  <c:v>124.927</c:v>
                </c:pt>
                <c:pt idx="123">
                  <c:v>126.02</c:v>
                </c:pt>
                <c:pt idx="124">
                  <c:v>126.17</c:v>
                </c:pt>
                <c:pt idx="125">
                  <c:v>126.234</c:v>
                </c:pt>
                <c:pt idx="126">
                  <c:v>127.015</c:v>
                </c:pt>
                <c:pt idx="127">
                  <c:v>126.309</c:v>
                </c:pt>
                <c:pt idx="128">
                  <c:v>127.615</c:v>
                </c:pt>
                <c:pt idx="129">
                  <c:v>127.416</c:v>
                </c:pt>
                <c:pt idx="130">
                  <c:v>128.309</c:v>
                </c:pt>
                <c:pt idx="131">
                  <c:v>128.119</c:v>
                </c:pt>
                <c:pt idx="132">
                  <c:v>128.608</c:v>
                </c:pt>
                <c:pt idx="133">
                  <c:v>129.626</c:v>
                </c:pt>
                <c:pt idx="134">
                  <c:v>128.895</c:v>
                </c:pt>
                <c:pt idx="135">
                  <c:v>129.043</c:v>
                </c:pt>
                <c:pt idx="136">
                  <c:v>129.545</c:v>
                </c:pt>
                <c:pt idx="137">
                  <c:v>130.728</c:v>
                </c:pt>
                <c:pt idx="138">
                  <c:v>131.322</c:v>
                </c:pt>
                <c:pt idx="139">
                  <c:v>132.214</c:v>
                </c:pt>
                <c:pt idx="140">
                  <c:v>132.053</c:v>
                </c:pt>
                <c:pt idx="141">
                  <c:v>132.953</c:v>
                </c:pt>
                <c:pt idx="142">
                  <c:v>132.009</c:v>
                </c:pt>
                <c:pt idx="143">
                  <c:v>130.623</c:v>
                </c:pt>
                <c:pt idx="144">
                  <c:v>133.082</c:v>
                </c:pt>
                <c:pt idx="145">
                  <c:v>133.221</c:v>
                </c:pt>
                <c:pt idx="146">
                  <c:v>133.936</c:v>
                </c:pt>
                <c:pt idx="147">
                  <c:v>134.294</c:v>
                </c:pt>
                <c:pt idx="148">
                  <c:v>134.714</c:v>
                </c:pt>
                <c:pt idx="149">
                  <c:v>135.063</c:v>
                </c:pt>
                <c:pt idx="150">
                  <c:v>135.253</c:v>
                </c:pt>
                <c:pt idx="151">
                  <c:v>135.81</c:v>
                </c:pt>
                <c:pt idx="152">
                  <c:v>136.451</c:v>
                </c:pt>
                <c:pt idx="153">
                  <c:v>136.979</c:v>
                </c:pt>
                <c:pt idx="154">
                  <c:v>138.767</c:v>
                </c:pt>
                <c:pt idx="155">
                  <c:v>141.684</c:v>
                </c:pt>
                <c:pt idx="156">
                  <c:v>140.318</c:v>
                </c:pt>
                <c:pt idx="157">
                  <c:v>140.968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Taulukko!$Z$3:$Z$170</c:f>
              <c:numCache>
                <c:ptCount val="168"/>
                <c:pt idx="0">
                  <c:v>81.3788</c:v>
                </c:pt>
                <c:pt idx="1">
                  <c:v>81.8979</c:v>
                </c:pt>
                <c:pt idx="2">
                  <c:v>82.43</c:v>
                </c:pt>
                <c:pt idx="3">
                  <c:v>82.9603</c:v>
                </c:pt>
                <c:pt idx="4">
                  <c:v>83.4785</c:v>
                </c:pt>
                <c:pt idx="5">
                  <c:v>83.9828</c:v>
                </c:pt>
                <c:pt idx="6">
                  <c:v>84.477</c:v>
                </c:pt>
                <c:pt idx="7">
                  <c:v>84.9579</c:v>
                </c:pt>
                <c:pt idx="8">
                  <c:v>85.4172</c:v>
                </c:pt>
                <c:pt idx="9">
                  <c:v>85.8652</c:v>
                </c:pt>
                <c:pt idx="10">
                  <c:v>86.3138</c:v>
                </c:pt>
                <c:pt idx="11">
                  <c:v>86.7367</c:v>
                </c:pt>
                <c:pt idx="12">
                  <c:v>87.1052</c:v>
                </c:pt>
                <c:pt idx="13">
                  <c:v>87.4286</c:v>
                </c:pt>
                <c:pt idx="14">
                  <c:v>87.7239</c:v>
                </c:pt>
                <c:pt idx="15">
                  <c:v>88.0004</c:v>
                </c:pt>
                <c:pt idx="16">
                  <c:v>88.2667</c:v>
                </c:pt>
                <c:pt idx="17">
                  <c:v>88.5211</c:v>
                </c:pt>
                <c:pt idx="18">
                  <c:v>88.7718</c:v>
                </c:pt>
                <c:pt idx="19">
                  <c:v>89.0347</c:v>
                </c:pt>
                <c:pt idx="20">
                  <c:v>89.3081</c:v>
                </c:pt>
                <c:pt idx="21">
                  <c:v>89.567</c:v>
                </c:pt>
                <c:pt idx="22">
                  <c:v>89.7796</c:v>
                </c:pt>
                <c:pt idx="23">
                  <c:v>89.9619</c:v>
                </c:pt>
                <c:pt idx="24">
                  <c:v>90.1371</c:v>
                </c:pt>
                <c:pt idx="25">
                  <c:v>90.2896</c:v>
                </c:pt>
                <c:pt idx="26">
                  <c:v>90.4169</c:v>
                </c:pt>
                <c:pt idx="27">
                  <c:v>90.5332</c:v>
                </c:pt>
                <c:pt idx="28">
                  <c:v>90.6465</c:v>
                </c:pt>
                <c:pt idx="29">
                  <c:v>90.7613</c:v>
                </c:pt>
                <c:pt idx="30">
                  <c:v>90.8585</c:v>
                </c:pt>
                <c:pt idx="31">
                  <c:v>90.9194</c:v>
                </c:pt>
                <c:pt idx="32">
                  <c:v>90.9621</c:v>
                </c:pt>
                <c:pt idx="33">
                  <c:v>91.0055</c:v>
                </c:pt>
                <c:pt idx="34">
                  <c:v>91.0652</c:v>
                </c:pt>
                <c:pt idx="35">
                  <c:v>91.1585</c:v>
                </c:pt>
                <c:pt idx="36">
                  <c:v>91.2958</c:v>
                </c:pt>
                <c:pt idx="37">
                  <c:v>91.4743</c:v>
                </c:pt>
                <c:pt idx="38">
                  <c:v>91.6815</c:v>
                </c:pt>
                <c:pt idx="39">
                  <c:v>91.9042</c:v>
                </c:pt>
                <c:pt idx="40">
                  <c:v>92.1252</c:v>
                </c:pt>
                <c:pt idx="41">
                  <c:v>92.3444</c:v>
                </c:pt>
                <c:pt idx="42">
                  <c:v>92.5876</c:v>
                </c:pt>
                <c:pt idx="43">
                  <c:v>92.8672</c:v>
                </c:pt>
                <c:pt idx="44">
                  <c:v>93.1507</c:v>
                </c:pt>
                <c:pt idx="45">
                  <c:v>93.426</c:v>
                </c:pt>
                <c:pt idx="46">
                  <c:v>93.7145</c:v>
                </c:pt>
                <c:pt idx="47">
                  <c:v>94.0055</c:v>
                </c:pt>
                <c:pt idx="48">
                  <c:v>94.2782</c:v>
                </c:pt>
                <c:pt idx="49">
                  <c:v>94.5255</c:v>
                </c:pt>
                <c:pt idx="50">
                  <c:v>94.7487</c:v>
                </c:pt>
                <c:pt idx="51">
                  <c:v>94.9715</c:v>
                </c:pt>
                <c:pt idx="52">
                  <c:v>95.22</c:v>
                </c:pt>
                <c:pt idx="53">
                  <c:v>95.5059</c:v>
                </c:pt>
                <c:pt idx="54">
                  <c:v>95.8195</c:v>
                </c:pt>
                <c:pt idx="55">
                  <c:v>96.1292</c:v>
                </c:pt>
                <c:pt idx="56">
                  <c:v>96.438</c:v>
                </c:pt>
                <c:pt idx="57">
                  <c:v>96.7612</c:v>
                </c:pt>
                <c:pt idx="58">
                  <c:v>97.087</c:v>
                </c:pt>
                <c:pt idx="59">
                  <c:v>97.4183</c:v>
                </c:pt>
                <c:pt idx="60">
                  <c:v>97.7652</c:v>
                </c:pt>
                <c:pt idx="61">
                  <c:v>98.1523</c:v>
                </c:pt>
                <c:pt idx="62">
                  <c:v>98.5861</c:v>
                </c:pt>
                <c:pt idx="63">
                  <c:v>99.0248</c:v>
                </c:pt>
                <c:pt idx="64">
                  <c:v>99.4509</c:v>
                </c:pt>
                <c:pt idx="65">
                  <c:v>99.869</c:v>
                </c:pt>
                <c:pt idx="66">
                  <c:v>100.271</c:v>
                </c:pt>
                <c:pt idx="67">
                  <c:v>100.668</c:v>
                </c:pt>
                <c:pt idx="68">
                  <c:v>101.089</c:v>
                </c:pt>
                <c:pt idx="69">
                  <c:v>101.537</c:v>
                </c:pt>
                <c:pt idx="70">
                  <c:v>102.012</c:v>
                </c:pt>
                <c:pt idx="71">
                  <c:v>102.508</c:v>
                </c:pt>
                <c:pt idx="72">
                  <c:v>103.014</c:v>
                </c:pt>
                <c:pt idx="73">
                  <c:v>103.505</c:v>
                </c:pt>
                <c:pt idx="74">
                  <c:v>103.965</c:v>
                </c:pt>
                <c:pt idx="75">
                  <c:v>104.429</c:v>
                </c:pt>
                <c:pt idx="76">
                  <c:v>104.919</c:v>
                </c:pt>
                <c:pt idx="77">
                  <c:v>105.426</c:v>
                </c:pt>
                <c:pt idx="78">
                  <c:v>105.944</c:v>
                </c:pt>
                <c:pt idx="79">
                  <c:v>106.461</c:v>
                </c:pt>
                <c:pt idx="80">
                  <c:v>106.958</c:v>
                </c:pt>
                <c:pt idx="81">
                  <c:v>107.427</c:v>
                </c:pt>
                <c:pt idx="82">
                  <c:v>107.86</c:v>
                </c:pt>
                <c:pt idx="83">
                  <c:v>108.281</c:v>
                </c:pt>
                <c:pt idx="84">
                  <c:v>108.713</c:v>
                </c:pt>
                <c:pt idx="85">
                  <c:v>109.151</c:v>
                </c:pt>
                <c:pt idx="86">
                  <c:v>109.593</c:v>
                </c:pt>
                <c:pt idx="87">
                  <c:v>110.028</c:v>
                </c:pt>
                <c:pt idx="88">
                  <c:v>110.437</c:v>
                </c:pt>
                <c:pt idx="89">
                  <c:v>110.833</c:v>
                </c:pt>
                <c:pt idx="90">
                  <c:v>111.23</c:v>
                </c:pt>
                <c:pt idx="91">
                  <c:v>111.623</c:v>
                </c:pt>
                <c:pt idx="92">
                  <c:v>112.022</c:v>
                </c:pt>
                <c:pt idx="93">
                  <c:v>112.431</c:v>
                </c:pt>
                <c:pt idx="94">
                  <c:v>112.851</c:v>
                </c:pt>
                <c:pt idx="95">
                  <c:v>113.272</c:v>
                </c:pt>
                <c:pt idx="96">
                  <c:v>113.687</c:v>
                </c:pt>
                <c:pt idx="97">
                  <c:v>114.114</c:v>
                </c:pt>
                <c:pt idx="98">
                  <c:v>114.57</c:v>
                </c:pt>
                <c:pt idx="99">
                  <c:v>115.053</c:v>
                </c:pt>
                <c:pt idx="100">
                  <c:v>115.541</c:v>
                </c:pt>
                <c:pt idx="101">
                  <c:v>116.007</c:v>
                </c:pt>
                <c:pt idx="102">
                  <c:v>116.445</c:v>
                </c:pt>
                <c:pt idx="103">
                  <c:v>116.88</c:v>
                </c:pt>
                <c:pt idx="104">
                  <c:v>117.321</c:v>
                </c:pt>
                <c:pt idx="105">
                  <c:v>117.768</c:v>
                </c:pt>
                <c:pt idx="106">
                  <c:v>118.242</c:v>
                </c:pt>
                <c:pt idx="107">
                  <c:v>118.739</c:v>
                </c:pt>
                <c:pt idx="108">
                  <c:v>119.234</c:v>
                </c:pt>
                <c:pt idx="109">
                  <c:v>119.696</c:v>
                </c:pt>
                <c:pt idx="110">
                  <c:v>120.11</c:v>
                </c:pt>
                <c:pt idx="111">
                  <c:v>120.491</c:v>
                </c:pt>
                <c:pt idx="112">
                  <c:v>120.867</c:v>
                </c:pt>
                <c:pt idx="113">
                  <c:v>121.246</c:v>
                </c:pt>
                <c:pt idx="114">
                  <c:v>121.644</c:v>
                </c:pt>
                <c:pt idx="115">
                  <c:v>122.069</c:v>
                </c:pt>
                <c:pt idx="116">
                  <c:v>122.501</c:v>
                </c:pt>
                <c:pt idx="117">
                  <c:v>122.927</c:v>
                </c:pt>
                <c:pt idx="118">
                  <c:v>123.335</c:v>
                </c:pt>
                <c:pt idx="119">
                  <c:v>123.724</c:v>
                </c:pt>
                <c:pt idx="120">
                  <c:v>124.11</c:v>
                </c:pt>
                <c:pt idx="121">
                  <c:v>124.532</c:v>
                </c:pt>
                <c:pt idx="122">
                  <c:v>125.007</c:v>
                </c:pt>
                <c:pt idx="123">
                  <c:v>125.483</c:v>
                </c:pt>
                <c:pt idx="124">
                  <c:v>125.904</c:v>
                </c:pt>
                <c:pt idx="125">
                  <c:v>126.277</c:v>
                </c:pt>
                <c:pt idx="126">
                  <c:v>126.62</c:v>
                </c:pt>
                <c:pt idx="127">
                  <c:v>126.95</c:v>
                </c:pt>
                <c:pt idx="128">
                  <c:v>127.297</c:v>
                </c:pt>
                <c:pt idx="129">
                  <c:v>127.649</c:v>
                </c:pt>
                <c:pt idx="130">
                  <c:v>127.992</c:v>
                </c:pt>
                <c:pt idx="131">
                  <c:v>128.326</c:v>
                </c:pt>
                <c:pt idx="132">
                  <c:v>128.665</c:v>
                </c:pt>
                <c:pt idx="133">
                  <c:v>128.995</c:v>
                </c:pt>
                <c:pt idx="134">
                  <c:v>129.299</c:v>
                </c:pt>
                <c:pt idx="135">
                  <c:v>129.637</c:v>
                </c:pt>
                <c:pt idx="136">
                  <c:v>130.062</c:v>
                </c:pt>
                <c:pt idx="137">
                  <c:v>130.547</c:v>
                </c:pt>
                <c:pt idx="138">
                  <c:v>131.026</c:v>
                </c:pt>
                <c:pt idx="139">
                  <c:v>131.442</c:v>
                </c:pt>
                <c:pt idx="140">
                  <c:v>131.772</c:v>
                </c:pt>
                <c:pt idx="141">
                  <c:v>132.012</c:v>
                </c:pt>
                <c:pt idx="142">
                  <c:v>132.18</c:v>
                </c:pt>
                <c:pt idx="143">
                  <c:v>132.406</c:v>
                </c:pt>
                <c:pt idx="144">
                  <c:v>132.782</c:v>
                </c:pt>
                <c:pt idx="145">
                  <c:v>133.23</c:v>
                </c:pt>
                <c:pt idx="146">
                  <c:v>133.684</c:v>
                </c:pt>
                <c:pt idx="147">
                  <c:v>134.143</c:v>
                </c:pt>
                <c:pt idx="148">
                  <c:v>134.606</c:v>
                </c:pt>
                <c:pt idx="149">
                  <c:v>135.088</c:v>
                </c:pt>
                <c:pt idx="150">
                  <c:v>135.619</c:v>
                </c:pt>
                <c:pt idx="151">
                  <c:v>136.234</c:v>
                </c:pt>
                <c:pt idx="152">
                  <c:v>136.953</c:v>
                </c:pt>
                <c:pt idx="153">
                  <c:v>137.793</c:v>
                </c:pt>
                <c:pt idx="154">
                  <c:v>138.741</c:v>
                </c:pt>
                <c:pt idx="155">
                  <c:v>139.662</c:v>
                </c:pt>
                <c:pt idx="156">
                  <c:v>140.445</c:v>
                </c:pt>
                <c:pt idx="157">
                  <c:v>141.171</c:v>
                </c:pt>
              </c:numCache>
            </c:numRef>
          </c:val>
          <c:smooth val="0"/>
        </c:ser>
        <c:axId val="32597295"/>
        <c:axId val="24940200"/>
      </c:lineChart>
      <c:cat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940200"/>
        <c:crossesAt val="60"/>
        <c:auto val="0"/>
        <c:lblOffset val="100"/>
        <c:tickLblSkip val="6"/>
        <c:tickMarkSkip val="2"/>
        <c:noMultiLvlLbl val="0"/>
      </c:catAx>
      <c:valAx>
        <c:axId val="2494020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972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Taulukko!$AB$3:$AB$170</c:f>
              <c:numCache>
                <c:ptCount val="168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132.46</c:v>
                </c:pt>
                <c:pt idx="152">
                  <c:v>134.32</c:v>
                </c:pt>
                <c:pt idx="153">
                  <c:v>138.37</c:v>
                </c:pt>
                <c:pt idx="154">
                  <c:v>142.85</c:v>
                </c:pt>
                <c:pt idx="155">
                  <c:v>155.41</c:v>
                </c:pt>
                <c:pt idx="156">
                  <c:v>133</c:v>
                </c:pt>
                <c:pt idx="157">
                  <c:v>138.71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Taulukko!$AC$3:$AC$170</c:f>
              <c:numCache>
                <c:ptCount val="168"/>
                <c:pt idx="0">
                  <c:v>58.5429</c:v>
                </c:pt>
                <c:pt idx="1">
                  <c:v>59.0061</c:v>
                </c:pt>
                <c:pt idx="2">
                  <c:v>59.8581</c:v>
                </c:pt>
                <c:pt idx="3">
                  <c:v>60.2247</c:v>
                </c:pt>
                <c:pt idx="4">
                  <c:v>61.1639</c:v>
                </c:pt>
                <c:pt idx="5">
                  <c:v>61.9876</c:v>
                </c:pt>
                <c:pt idx="6">
                  <c:v>61.9611</c:v>
                </c:pt>
                <c:pt idx="7">
                  <c:v>63.0966</c:v>
                </c:pt>
                <c:pt idx="8">
                  <c:v>63.0619</c:v>
                </c:pt>
                <c:pt idx="9">
                  <c:v>63.3885</c:v>
                </c:pt>
                <c:pt idx="10">
                  <c:v>64.1346</c:v>
                </c:pt>
                <c:pt idx="11">
                  <c:v>64.9613</c:v>
                </c:pt>
                <c:pt idx="12">
                  <c:v>65.0279</c:v>
                </c:pt>
                <c:pt idx="13">
                  <c:v>65.5542</c:v>
                </c:pt>
                <c:pt idx="14">
                  <c:v>66.2953</c:v>
                </c:pt>
                <c:pt idx="15">
                  <c:v>66.7698</c:v>
                </c:pt>
                <c:pt idx="16">
                  <c:v>67.3727</c:v>
                </c:pt>
                <c:pt idx="17">
                  <c:v>67.7532</c:v>
                </c:pt>
                <c:pt idx="18">
                  <c:v>68.8369</c:v>
                </c:pt>
                <c:pt idx="19">
                  <c:v>72.0576</c:v>
                </c:pt>
                <c:pt idx="20">
                  <c:v>72.9466</c:v>
                </c:pt>
                <c:pt idx="21">
                  <c:v>73.2386</c:v>
                </c:pt>
                <c:pt idx="22">
                  <c:v>74.085</c:v>
                </c:pt>
                <c:pt idx="23">
                  <c:v>74.1554</c:v>
                </c:pt>
                <c:pt idx="24">
                  <c:v>75.2666</c:v>
                </c:pt>
                <c:pt idx="25">
                  <c:v>75.9587</c:v>
                </c:pt>
                <c:pt idx="26">
                  <c:v>75.4622</c:v>
                </c:pt>
                <c:pt idx="27">
                  <c:v>77.337</c:v>
                </c:pt>
                <c:pt idx="28">
                  <c:v>77.2328</c:v>
                </c:pt>
                <c:pt idx="29">
                  <c:v>78.0068</c:v>
                </c:pt>
                <c:pt idx="30">
                  <c:v>79.241</c:v>
                </c:pt>
                <c:pt idx="31">
                  <c:v>79.1812</c:v>
                </c:pt>
                <c:pt idx="32">
                  <c:v>79.7788</c:v>
                </c:pt>
                <c:pt idx="33">
                  <c:v>81.0274</c:v>
                </c:pt>
                <c:pt idx="34">
                  <c:v>81.2567</c:v>
                </c:pt>
                <c:pt idx="35">
                  <c:v>82.0165</c:v>
                </c:pt>
                <c:pt idx="36">
                  <c:v>82.5559</c:v>
                </c:pt>
                <c:pt idx="37">
                  <c:v>83.6109</c:v>
                </c:pt>
                <c:pt idx="38">
                  <c:v>84.517</c:v>
                </c:pt>
                <c:pt idx="39">
                  <c:v>85.2419</c:v>
                </c:pt>
                <c:pt idx="40">
                  <c:v>85.7405</c:v>
                </c:pt>
                <c:pt idx="41">
                  <c:v>86.4935</c:v>
                </c:pt>
                <c:pt idx="42">
                  <c:v>87.0474</c:v>
                </c:pt>
                <c:pt idx="43">
                  <c:v>87.8486</c:v>
                </c:pt>
                <c:pt idx="44">
                  <c:v>88.1285</c:v>
                </c:pt>
                <c:pt idx="45">
                  <c:v>89.1281</c:v>
                </c:pt>
                <c:pt idx="46">
                  <c:v>88.9872</c:v>
                </c:pt>
                <c:pt idx="47">
                  <c:v>90.2177</c:v>
                </c:pt>
                <c:pt idx="48">
                  <c:v>90.8977</c:v>
                </c:pt>
                <c:pt idx="49">
                  <c:v>91.6528</c:v>
                </c:pt>
                <c:pt idx="50">
                  <c:v>91.4921</c:v>
                </c:pt>
                <c:pt idx="51">
                  <c:v>91.3902</c:v>
                </c:pt>
                <c:pt idx="52">
                  <c:v>93.0276</c:v>
                </c:pt>
                <c:pt idx="53">
                  <c:v>92.2419</c:v>
                </c:pt>
                <c:pt idx="54">
                  <c:v>94.4242</c:v>
                </c:pt>
                <c:pt idx="55">
                  <c:v>93.4635</c:v>
                </c:pt>
                <c:pt idx="56">
                  <c:v>93.9525</c:v>
                </c:pt>
                <c:pt idx="57">
                  <c:v>94.694</c:v>
                </c:pt>
                <c:pt idx="58">
                  <c:v>95.5942</c:v>
                </c:pt>
                <c:pt idx="59">
                  <c:v>95.7668</c:v>
                </c:pt>
                <c:pt idx="60">
                  <c:v>96.6965</c:v>
                </c:pt>
                <c:pt idx="61">
                  <c:v>96.8167</c:v>
                </c:pt>
                <c:pt idx="62">
                  <c:v>99.0777</c:v>
                </c:pt>
                <c:pt idx="63">
                  <c:v>98.7096</c:v>
                </c:pt>
                <c:pt idx="64">
                  <c:v>99.098</c:v>
                </c:pt>
                <c:pt idx="65">
                  <c:v>100.653</c:v>
                </c:pt>
                <c:pt idx="66">
                  <c:v>99.6636</c:v>
                </c:pt>
                <c:pt idx="67">
                  <c:v>100.657</c:v>
                </c:pt>
                <c:pt idx="68">
                  <c:v>101.425</c:v>
                </c:pt>
                <c:pt idx="69">
                  <c:v>100.921</c:v>
                </c:pt>
                <c:pt idx="70">
                  <c:v>101.919</c:v>
                </c:pt>
                <c:pt idx="71">
                  <c:v>103.102</c:v>
                </c:pt>
                <c:pt idx="72">
                  <c:v>102.088</c:v>
                </c:pt>
                <c:pt idx="73">
                  <c:v>103.162</c:v>
                </c:pt>
                <c:pt idx="74">
                  <c:v>103.575</c:v>
                </c:pt>
                <c:pt idx="75">
                  <c:v>104.238</c:v>
                </c:pt>
                <c:pt idx="76">
                  <c:v>104.26</c:v>
                </c:pt>
                <c:pt idx="77">
                  <c:v>105.427</c:v>
                </c:pt>
                <c:pt idx="78">
                  <c:v>105.486</c:v>
                </c:pt>
                <c:pt idx="79">
                  <c:v>106.656</c:v>
                </c:pt>
                <c:pt idx="80">
                  <c:v>106.736</c:v>
                </c:pt>
                <c:pt idx="81">
                  <c:v>107.125</c:v>
                </c:pt>
                <c:pt idx="82">
                  <c:v>107.646</c:v>
                </c:pt>
                <c:pt idx="83">
                  <c:v>107.367</c:v>
                </c:pt>
                <c:pt idx="84">
                  <c:v>108.287</c:v>
                </c:pt>
                <c:pt idx="85">
                  <c:v>108.515</c:v>
                </c:pt>
                <c:pt idx="86">
                  <c:v>108.433</c:v>
                </c:pt>
                <c:pt idx="87">
                  <c:v>109.229</c:v>
                </c:pt>
                <c:pt idx="88">
                  <c:v>110.043</c:v>
                </c:pt>
                <c:pt idx="89">
                  <c:v>109.798</c:v>
                </c:pt>
                <c:pt idx="90">
                  <c:v>110.332</c:v>
                </c:pt>
                <c:pt idx="91">
                  <c:v>110.821</c:v>
                </c:pt>
                <c:pt idx="92">
                  <c:v>112.083</c:v>
                </c:pt>
                <c:pt idx="93">
                  <c:v>112.425</c:v>
                </c:pt>
                <c:pt idx="94">
                  <c:v>112.552</c:v>
                </c:pt>
                <c:pt idx="95">
                  <c:v>112.673</c:v>
                </c:pt>
                <c:pt idx="96">
                  <c:v>113.655</c:v>
                </c:pt>
                <c:pt idx="97">
                  <c:v>113.871</c:v>
                </c:pt>
                <c:pt idx="98">
                  <c:v>114.531</c:v>
                </c:pt>
                <c:pt idx="99">
                  <c:v>115.588</c:v>
                </c:pt>
                <c:pt idx="100">
                  <c:v>115.486</c:v>
                </c:pt>
                <c:pt idx="101">
                  <c:v>116.223</c:v>
                </c:pt>
                <c:pt idx="102">
                  <c:v>116.418</c:v>
                </c:pt>
                <c:pt idx="103">
                  <c:v>117.472</c:v>
                </c:pt>
                <c:pt idx="104">
                  <c:v>117.753</c:v>
                </c:pt>
                <c:pt idx="105">
                  <c:v>118.343</c:v>
                </c:pt>
                <c:pt idx="106">
                  <c:v>118.62</c:v>
                </c:pt>
                <c:pt idx="107">
                  <c:v>119.534</c:v>
                </c:pt>
                <c:pt idx="108">
                  <c:v>118.883</c:v>
                </c:pt>
                <c:pt idx="109">
                  <c:v>120.581</c:v>
                </c:pt>
                <c:pt idx="110">
                  <c:v>121.793</c:v>
                </c:pt>
                <c:pt idx="111">
                  <c:v>121.272</c:v>
                </c:pt>
                <c:pt idx="112">
                  <c:v>121.701</c:v>
                </c:pt>
                <c:pt idx="113">
                  <c:v>122.424</c:v>
                </c:pt>
                <c:pt idx="114">
                  <c:v>122.191</c:v>
                </c:pt>
                <c:pt idx="115">
                  <c:v>123.785</c:v>
                </c:pt>
                <c:pt idx="116">
                  <c:v>124.171</c:v>
                </c:pt>
                <c:pt idx="117">
                  <c:v>124.093</c:v>
                </c:pt>
                <c:pt idx="118">
                  <c:v>124.749</c:v>
                </c:pt>
                <c:pt idx="119">
                  <c:v>125.397</c:v>
                </c:pt>
                <c:pt idx="120">
                  <c:v>127.552</c:v>
                </c:pt>
                <c:pt idx="121">
                  <c:v>126.143</c:v>
                </c:pt>
                <c:pt idx="122">
                  <c:v>126.675</c:v>
                </c:pt>
                <c:pt idx="123">
                  <c:v>128.299</c:v>
                </c:pt>
                <c:pt idx="124">
                  <c:v>129.296</c:v>
                </c:pt>
                <c:pt idx="125">
                  <c:v>127.675</c:v>
                </c:pt>
                <c:pt idx="126">
                  <c:v>129.661</c:v>
                </c:pt>
                <c:pt idx="127">
                  <c:v>129.309</c:v>
                </c:pt>
                <c:pt idx="128">
                  <c:v>129.439</c:v>
                </c:pt>
                <c:pt idx="129">
                  <c:v>130.324</c:v>
                </c:pt>
                <c:pt idx="130">
                  <c:v>130.436</c:v>
                </c:pt>
                <c:pt idx="131">
                  <c:v>130.277</c:v>
                </c:pt>
                <c:pt idx="132">
                  <c:v>130.435</c:v>
                </c:pt>
                <c:pt idx="133">
                  <c:v>131.066</c:v>
                </c:pt>
                <c:pt idx="134">
                  <c:v>130.859</c:v>
                </c:pt>
                <c:pt idx="135">
                  <c:v>131.152</c:v>
                </c:pt>
                <c:pt idx="136">
                  <c:v>132.018</c:v>
                </c:pt>
                <c:pt idx="137">
                  <c:v>134.785</c:v>
                </c:pt>
                <c:pt idx="138">
                  <c:v>134.599</c:v>
                </c:pt>
                <c:pt idx="139">
                  <c:v>134.493</c:v>
                </c:pt>
                <c:pt idx="140">
                  <c:v>136.357</c:v>
                </c:pt>
                <c:pt idx="141">
                  <c:v>137.378</c:v>
                </c:pt>
                <c:pt idx="142">
                  <c:v>136.706</c:v>
                </c:pt>
                <c:pt idx="143">
                  <c:v>136.841</c:v>
                </c:pt>
                <c:pt idx="144">
                  <c:v>137.895</c:v>
                </c:pt>
                <c:pt idx="145">
                  <c:v>139.052</c:v>
                </c:pt>
                <c:pt idx="146">
                  <c:v>139.525</c:v>
                </c:pt>
                <c:pt idx="147">
                  <c:v>139.782</c:v>
                </c:pt>
                <c:pt idx="148">
                  <c:v>139.946</c:v>
                </c:pt>
                <c:pt idx="149">
                  <c:v>140.251</c:v>
                </c:pt>
                <c:pt idx="150">
                  <c:v>141.046</c:v>
                </c:pt>
                <c:pt idx="151">
                  <c:v>141.868</c:v>
                </c:pt>
                <c:pt idx="152">
                  <c:v>141.407</c:v>
                </c:pt>
                <c:pt idx="153">
                  <c:v>141.851</c:v>
                </c:pt>
                <c:pt idx="154">
                  <c:v>144.08</c:v>
                </c:pt>
                <c:pt idx="155">
                  <c:v>145.437</c:v>
                </c:pt>
                <c:pt idx="156">
                  <c:v>145.84</c:v>
                </c:pt>
                <c:pt idx="157">
                  <c:v>146.285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Taulukko!$AD$3:$AD$170</c:f>
              <c:numCache>
                <c:ptCount val="168"/>
                <c:pt idx="0">
                  <c:v>58.5154</c:v>
                </c:pt>
                <c:pt idx="1">
                  <c:v>59.1153</c:v>
                </c:pt>
                <c:pt idx="2">
                  <c:v>59.7418</c:v>
                </c:pt>
                <c:pt idx="3">
                  <c:v>60.3975</c:v>
                </c:pt>
                <c:pt idx="4">
                  <c:v>61.0909</c:v>
                </c:pt>
                <c:pt idx="5">
                  <c:v>61.7176</c:v>
                </c:pt>
                <c:pt idx="6">
                  <c:v>62.2501</c:v>
                </c:pt>
                <c:pt idx="7">
                  <c:v>62.7447</c:v>
                </c:pt>
                <c:pt idx="8">
                  <c:v>63.1555</c:v>
                </c:pt>
                <c:pt idx="9">
                  <c:v>63.5811</c:v>
                </c:pt>
                <c:pt idx="10">
                  <c:v>64.1421</c:v>
                </c:pt>
                <c:pt idx="11">
                  <c:v>64.7004</c:v>
                </c:pt>
                <c:pt idx="12">
                  <c:v>65.1612</c:v>
                </c:pt>
                <c:pt idx="13">
                  <c:v>65.6489</c:v>
                </c:pt>
                <c:pt idx="14">
                  <c:v>66.2158</c:v>
                </c:pt>
                <c:pt idx="15">
                  <c:v>66.7861</c:v>
                </c:pt>
                <c:pt idx="16">
                  <c:v>67.3517</c:v>
                </c:pt>
                <c:pt idx="17">
                  <c:v>68.0008</c:v>
                </c:pt>
                <c:pt idx="18">
                  <c:v>68.8093</c:v>
                </c:pt>
                <c:pt idx="19">
                  <c:v>69.794</c:v>
                </c:pt>
                <c:pt idx="20">
                  <c:v>70.8968</c:v>
                </c:pt>
                <c:pt idx="21">
                  <c:v>71.9695</c:v>
                </c:pt>
                <c:pt idx="22">
                  <c:v>72.9072</c:v>
                </c:pt>
                <c:pt idx="23">
                  <c:v>73.7655</c:v>
                </c:pt>
                <c:pt idx="24">
                  <c:v>74.601</c:v>
                </c:pt>
                <c:pt idx="25">
                  <c:v>75.2894</c:v>
                </c:pt>
                <c:pt idx="26">
                  <c:v>75.9128</c:v>
                </c:pt>
                <c:pt idx="27">
                  <c:v>76.6396</c:v>
                </c:pt>
                <c:pt idx="28">
                  <c:v>77.3474</c:v>
                </c:pt>
                <c:pt idx="29">
                  <c:v>78.0585</c:v>
                </c:pt>
                <c:pt idx="30">
                  <c:v>78.7651</c:v>
                </c:pt>
                <c:pt idx="31">
                  <c:v>79.3487</c:v>
                </c:pt>
                <c:pt idx="32">
                  <c:v>79.978</c:v>
                </c:pt>
                <c:pt idx="33">
                  <c:v>80.7023</c:v>
                </c:pt>
                <c:pt idx="34">
                  <c:v>81.3661</c:v>
                </c:pt>
                <c:pt idx="35">
                  <c:v>82.0054</c:v>
                </c:pt>
                <c:pt idx="36">
                  <c:v>82.7368</c:v>
                </c:pt>
                <c:pt idx="37">
                  <c:v>83.5726</c:v>
                </c:pt>
                <c:pt idx="38">
                  <c:v>84.4112</c:v>
                </c:pt>
                <c:pt idx="39">
                  <c:v>85.1484</c:v>
                </c:pt>
                <c:pt idx="40">
                  <c:v>85.8062</c:v>
                </c:pt>
                <c:pt idx="41">
                  <c:v>86.4519</c:v>
                </c:pt>
                <c:pt idx="42">
                  <c:v>87.0964</c:v>
                </c:pt>
                <c:pt idx="43">
                  <c:v>87.7118</c:v>
                </c:pt>
                <c:pt idx="44">
                  <c:v>88.2967</c:v>
                </c:pt>
                <c:pt idx="45">
                  <c:v>88.8471</c:v>
                </c:pt>
                <c:pt idx="46">
                  <c:v>89.4132</c:v>
                </c:pt>
                <c:pt idx="47">
                  <c:v>90.1003</c:v>
                </c:pt>
                <c:pt idx="48">
                  <c:v>90.8061</c:v>
                </c:pt>
                <c:pt idx="49">
                  <c:v>91.2974</c:v>
                </c:pt>
                <c:pt idx="50">
                  <c:v>91.572</c:v>
                </c:pt>
                <c:pt idx="51">
                  <c:v>91.9211</c:v>
                </c:pt>
                <c:pt idx="52">
                  <c:v>92.4306</c:v>
                </c:pt>
                <c:pt idx="53">
                  <c:v>92.9884</c:v>
                </c:pt>
                <c:pt idx="54">
                  <c:v>93.506</c:v>
                </c:pt>
                <c:pt idx="55">
                  <c:v>93.8322</c:v>
                </c:pt>
                <c:pt idx="56">
                  <c:v>94.1707</c:v>
                </c:pt>
                <c:pt idx="57">
                  <c:v>94.7452</c:v>
                </c:pt>
                <c:pt idx="58">
                  <c:v>95.3817</c:v>
                </c:pt>
                <c:pt idx="59">
                  <c:v>95.9693</c:v>
                </c:pt>
                <c:pt idx="60">
                  <c:v>96.5957</c:v>
                </c:pt>
                <c:pt idx="61">
                  <c:v>97.3998</c:v>
                </c:pt>
                <c:pt idx="62">
                  <c:v>98.2548</c:v>
                </c:pt>
                <c:pt idx="63">
                  <c:v>98.8749</c:v>
                </c:pt>
                <c:pt idx="64">
                  <c:v>99.4029</c:v>
                </c:pt>
                <c:pt idx="65">
                  <c:v>99.8946</c:v>
                </c:pt>
                <c:pt idx="66">
                  <c:v>100.23</c:v>
                </c:pt>
                <c:pt idx="67">
                  <c:v>100.624</c:v>
                </c:pt>
                <c:pt idx="68">
                  <c:v>101.046</c:v>
                </c:pt>
                <c:pt idx="69">
                  <c:v>101.419</c:v>
                </c:pt>
                <c:pt idx="70">
                  <c:v>101.939</c:v>
                </c:pt>
                <c:pt idx="71">
                  <c:v>102.414</c:v>
                </c:pt>
                <c:pt idx="72">
                  <c:v>102.695</c:v>
                </c:pt>
                <c:pt idx="73">
                  <c:v>103.078</c:v>
                </c:pt>
                <c:pt idx="74">
                  <c:v>103.599</c:v>
                </c:pt>
                <c:pt idx="75">
                  <c:v>104.089</c:v>
                </c:pt>
                <c:pt idx="76">
                  <c:v>104.59</c:v>
                </c:pt>
                <c:pt idx="77">
                  <c:v>105.16</c:v>
                </c:pt>
                <c:pt idx="78">
                  <c:v>105.757</c:v>
                </c:pt>
                <c:pt idx="79">
                  <c:v>106.32</c:v>
                </c:pt>
                <c:pt idx="80">
                  <c:v>106.774</c:v>
                </c:pt>
                <c:pt idx="81">
                  <c:v>107.134</c:v>
                </c:pt>
                <c:pt idx="82">
                  <c:v>107.433</c:v>
                </c:pt>
                <c:pt idx="83">
                  <c:v>107.725</c:v>
                </c:pt>
                <c:pt idx="84">
                  <c:v>108.087</c:v>
                </c:pt>
                <c:pt idx="85">
                  <c:v>108.42</c:v>
                </c:pt>
                <c:pt idx="86">
                  <c:v>108.751</c:v>
                </c:pt>
                <c:pt idx="87">
                  <c:v>109.223</c:v>
                </c:pt>
                <c:pt idx="88">
                  <c:v>109.689</c:v>
                </c:pt>
                <c:pt idx="89">
                  <c:v>110.031</c:v>
                </c:pt>
                <c:pt idx="90">
                  <c:v>110.437</c:v>
                </c:pt>
                <c:pt idx="91">
                  <c:v>111.055</c:v>
                </c:pt>
                <c:pt idx="92">
                  <c:v>111.746</c:v>
                </c:pt>
                <c:pt idx="93">
                  <c:v>112.26</c:v>
                </c:pt>
                <c:pt idx="94">
                  <c:v>112.588</c:v>
                </c:pt>
                <c:pt idx="95">
                  <c:v>112.963</c:v>
                </c:pt>
                <c:pt idx="96">
                  <c:v>113.468</c:v>
                </c:pt>
                <c:pt idx="97">
                  <c:v>114.018</c:v>
                </c:pt>
                <c:pt idx="98">
                  <c:v>114.625</c:v>
                </c:pt>
                <c:pt idx="99">
                  <c:v>115.217</c:v>
                </c:pt>
                <c:pt idx="100">
                  <c:v>115.688</c:v>
                </c:pt>
                <c:pt idx="101">
                  <c:v>116.135</c:v>
                </c:pt>
                <c:pt idx="102">
                  <c:v>116.665</c:v>
                </c:pt>
                <c:pt idx="103">
                  <c:v>117.25</c:v>
                </c:pt>
                <c:pt idx="104">
                  <c:v>117.792</c:v>
                </c:pt>
                <c:pt idx="105">
                  <c:v>118.273</c:v>
                </c:pt>
                <c:pt idx="106">
                  <c:v>118.743</c:v>
                </c:pt>
                <c:pt idx="107">
                  <c:v>119.16</c:v>
                </c:pt>
                <c:pt idx="108">
                  <c:v>119.654</c:v>
                </c:pt>
                <c:pt idx="109">
                  <c:v>120.424</c:v>
                </c:pt>
                <c:pt idx="110">
                  <c:v>121.137</c:v>
                </c:pt>
                <c:pt idx="111">
                  <c:v>121.511</c:v>
                </c:pt>
                <c:pt idx="112">
                  <c:v>121.824</c:v>
                </c:pt>
                <c:pt idx="113">
                  <c:v>122.229</c:v>
                </c:pt>
                <c:pt idx="114">
                  <c:v>122.749</c:v>
                </c:pt>
                <c:pt idx="115">
                  <c:v>123.407</c:v>
                </c:pt>
                <c:pt idx="116">
                  <c:v>123.959</c:v>
                </c:pt>
                <c:pt idx="117">
                  <c:v>124.361</c:v>
                </c:pt>
                <c:pt idx="118">
                  <c:v>124.908</c:v>
                </c:pt>
                <c:pt idx="119">
                  <c:v>125.717</c:v>
                </c:pt>
                <c:pt idx="120">
                  <c:v>126.407</c:v>
                </c:pt>
                <c:pt idx="121">
                  <c:v>126.724</c:v>
                </c:pt>
                <c:pt idx="122">
                  <c:v>127.179</c:v>
                </c:pt>
                <c:pt idx="123">
                  <c:v>127.955</c:v>
                </c:pt>
                <c:pt idx="124">
                  <c:v>128.47</c:v>
                </c:pt>
                <c:pt idx="125">
                  <c:v>128.7</c:v>
                </c:pt>
                <c:pt idx="126">
                  <c:v>129.05</c:v>
                </c:pt>
                <c:pt idx="127">
                  <c:v>129.394</c:v>
                </c:pt>
                <c:pt idx="128">
                  <c:v>129.693</c:v>
                </c:pt>
                <c:pt idx="129">
                  <c:v>130.05</c:v>
                </c:pt>
                <c:pt idx="130">
                  <c:v>130.289</c:v>
                </c:pt>
                <c:pt idx="131">
                  <c:v>130.403</c:v>
                </c:pt>
                <c:pt idx="132">
                  <c:v>130.584</c:v>
                </c:pt>
                <c:pt idx="133">
                  <c:v>130.83</c:v>
                </c:pt>
                <c:pt idx="134">
                  <c:v>131.083</c:v>
                </c:pt>
                <c:pt idx="135">
                  <c:v>131.578</c:v>
                </c:pt>
                <c:pt idx="136">
                  <c:v>132.586</c:v>
                </c:pt>
                <c:pt idx="137">
                  <c:v>133.762</c:v>
                </c:pt>
                <c:pt idx="138">
                  <c:v>134.536</c:v>
                </c:pt>
                <c:pt idx="139">
                  <c:v>135.166</c:v>
                </c:pt>
                <c:pt idx="140">
                  <c:v>136.026</c:v>
                </c:pt>
                <c:pt idx="141">
                  <c:v>136.698</c:v>
                </c:pt>
                <c:pt idx="142">
                  <c:v>136.96</c:v>
                </c:pt>
                <c:pt idx="143">
                  <c:v>137.283</c:v>
                </c:pt>
                <c:pt idx="144">
                  <c:v>137.968</c:v>
                </c:pt>
                <c:pt idx="145">
                  <c:v>138.761</c:v>
                </c:pt>
                <c:pt idx="146">
                  <c:v>139.354</c:v>
                </c:pt>
                <c:pt idx="147">
                  <c:v>139.726</c:v>
                </c:pt>
                <c:pt idx="148">
                  <c:v>140.035</c:v>
                </c:pt>
                <c:pt idx="149">
                  <c:v>140.452</c:v>
                </c:pt>
                <c:pt idx="150">
                  <c:v>140.996</c:v>
                </c:pt>
                <c:pt idx="151">
                  <c:v>141.457</c:v>
                </c:pt>
                <c:pt idx="152">
                  <c:v>141.832</c:v>
                </c:pt>
                <c:pt idx="153">
                  <c:v>142.574</c:v>
                </c:pt>
                <c:pt idx="154">
                  <c:v>143.8</c:v>
                </c:pt>
                <c:pt idx="155">
                  <c:v>144.972</c:v>
                </c:pt>
                <c:pt idx="156">
                  <c:v>145.767</c:v>
                </c:pt>
                <c:pt idx="157">
                  <c:v>146.376</c:v>
                </c:pt>
              </c:numCache>
            </c:numRef>
          </c:val>
          <c:smooth val="0"/>
        </c:ser>
        <c:axId val="23135209"/>
        <c:axId val="6890290"/>
      </c:lineChart>
      <c:catAx>
        <c:axId val="23135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890290"/>
        <c:crossesAt val="40"/>
        <c:auto val="0"/>
        <c:lblOffset val="100"/>
        <c:tickLblSkip val="6"/>
        <c:noMultiLvlLbl val="0"/>
      </c:catAx>
      <c:valAx>
        <c:axId val="689029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352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Taulukko!$AF$3:$AF$170</c:f>
              <c:numCache>
                <c:ptCount val="168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196.41</c:v>
                </c:pt>
                <c:pt idx="152">
                  <c:v>177.25</c:v>
                </c:pt>
                <c:pt idx="153">
                  <c:v>179.52</c:v>
                </c:pt>
                <c:pt idx="154">
                  <c:v>188.89</c:v>
                </c:pt>
                <c:pt idx="155">
                  <c:v>199.22</c:v>
                </c:pt>
                <c:pt idx="156">
                  <c:v>189.86</c:v>
                </c:pt>
                <c:pt idx="157">
                  <c:v>188.76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Taulukko!$AG$3:$AG$170</c:f>
              <c:numCache>
                <c:ptCount val="168"/>
                <c:pt idx="0">
                  <c:v>58.2455</c:v>
                </c:pt>
                <c:pt idx="1">
                  <c:v>58.8447</c:v>
                </c:pt>
                <c:pt idx="2">
                  <c:v>59.8876</c:v>
                </c:pt>
                <c:pt idx="3">
                  <c:v>60.099</c:v>
                </c:pt>
                <c:pt idx="4">
                  <c:v>60.8008</c:v>
                </c:pt>
                <c:pt idx="5">
                  <c:v>61.9403</c:v>
                </c:pt>
                <c:pt idx="6">
                  <c:v>61.6999</c:v>
                </c:pt>
                <c:pt idx="7">
                  <c:v>62.2861</c:v>
                </c:pt>
                <c:pt idx="8">
                  <c:v>63.3882</c:v>
                </c:pt>
                <c:pt idx="9">
                  <c:v>63.321</c:v>
                </c:pt>
                <c:pt idx="10">
                  <c:v>64.4234</c:v>
                </c:pt>
                <c:pt idx="11">
                  <c:v>65.3419</c:v>
                </c:pt>
                <c:pt idx="12">
                  <c:v>65.5371</c:v>
                </c:pt>
                <c:pt idx="13">
                  <c:v>66.3406</c:v>
                </c:pt>
                <c:pt idx="14">
                  <c:v>66.3299</c:v>
                </c:pt>
                <c:pt idx="15">
                  <c:v>66.8316</c:v>
                </c:pt>
                <c:pt idx="16">
                  <c:v>67.4007</c:v>
                </c:pt>
                <c:pt idx="17">
                  <c:v>67.6128</c:v>
                </c:pt>
                <c:pt idx="18">
                  <c:v>68.2561</c:v>
                </c:pt>
                <c:pt idx="19">
                  <c:v>69.0618</c:v>
                </c:pt>
                <c:pt idx="20">
                  <c:v>68.7238</c:v>
                </c:pt>
                <c:pt idx="21">
                  <c:v>70.5116</c:v>
                </c:pt>
                <c:pt idx="22">
                  <c:v>70.5802</c:v>
                </c:pt>
                <c:pt idx="23">
                  <c:v>70.8622</c:v>
                </c:pt>
                <c:pt idx="24">
                  <c:v>71.8402</c:v>
                </c:pt>
                <c:pt idx="25">
                  <c:v>71.7699</c:v>
                </c:pt>
                <c:pt idx="26">
                  <c:v>72.2038</c:v>
                </c:pt>
                <c:pt idx="27">
                  <c:v>73.6539</c:v>
                </c:pt>
                <c:pt idx="28">
                  <c:v>73.655</c:v>
                </c:pt>
                <c:pt idx="29">
                  <c:v>74.2095</c:v>
                </c:pt>
                <c:pt idx="30">
                  <c:v>75.284</c:v>
                </c:pt>
                <c:pt idx="31">
                  <c:v>75.966</c:v>
                </c:pt>
                <c:pt idx="32">
                  <c:v>76.6248</c:v>
                </c:pt>
                <c:pt idx="33">
                  <c:v>76.8278</c:v>
                </c:pt>
                <c:pt idx="34">
                  <c:v>77.2727</c:v>
                </c:pt>
                <c:pt idx="35">
                  <c:v>77.8197</c:v>
                </c:pt>
                <c:pt idx="36">
                  <c:v>79.2205</c:v>
                </c:pt>
                <c:pt idx="37">
                  <c:v>79.9918</c:v>
                </c:pt>
                <c:pt idx="38">
                  <c:v>80.4201</c:v>
                </c:pt>
                <c:pt idx="39">
                  <c:v>81.0005</c:v>
                </c:pt>
                <c:pt idx="40">
                  <c:v>82.1674</c:v>
                </c:pt>
                <c:pt idx="41">
                  <c:v>82.4792</c:v>
                </c:pt>
                <c:pt idx="42">
                  <c:v>83.3525</c:v>
                </c:pt>
                <c:pt idx="43">
                  <c:v>84.138</c:v>
                </c:pt>
                <c:pt idx="44">
                  <c:v>84.8546</c:v>
                </c:pt>
                <c:pt idx="45">
                  <c:v>85.4269</c:v>
                </c:pt>
                <c:pt idx="46">
                  <c:v>86.2386</c:v>
                </c:pt>
                <c:pt idx="47">
                  <c:v>86.8615</c:v>
                </c:pt>
                <c:pt idx="48">
                  <c:v>87.5559</c:v>
                </c:pt>
                <c:pt idx="49">
                  <c:v>88.3753</c:v>
                </c:pt>
                <c:pt idx="50">
                  <c:v>88.9995</c:v>
                </c:pt>
                <c:pt idx="51">
                  <c:v>89.3747</c:v>
                </c:pt>
                <c:pt idx="52">
                  <c:v>89.7057</c:v>
                </c:pt>
                <c:pt idx="53">
                  <c:v>90.0675</c:v>
                </c:pt>
                <c:pt idx="54">
                  <c:v>92.0483</c:v>
                </c:pt>
                <c:pt idx="55">
                  <c:v>91.9179</c:v>
                </c:pt>
                <c:pt idx="56">
                  <c:v>92.8572</c:v>
                </c:pt>
                <c:pt idx="57">
                  <c:v>93.7484</c:v>
                </c:pt>
                <c:pt idx="58">
                  <c:v>93.7386</c:v>
                </c:pt>
                <c:pt idx="59">
                  <c:v>95.0054</c:v>
                </c:pt>
                <c:pt idx="60">
                  <c:v>94.659</c:v>
                </c:pt>
                <c:pt idx="61">
                  <c:v>95.9355</c:v>
                </c:pt>
                <c:pt idx="62">
                  <c:v>97.3965</c:v>
                </c:pt>
                <c:pt idx="63">
                  <c:v>97.3468</c:v>
                </c:pt>
                <c:pt idx="64">
                  <c:v>99.1032</c:v>
                </c:pt>
                <c:pt idx="65">
                  <c:v>99.5731</c:v>
                </c:pt>
                <c:pt idx="66">
                  <c:v>100.358</c:v>
                </c:pt>
                <c:pt idx="67">
                  <c:v>101.274</c:v>
                </c:pt>
                <c:pt idx="68">
                  <c:v>102.439</c:v>
                </c:pt>
                <c:pt idx="69">
                  <c:v>102.64</c:v>
                </c:pt>
                <c:pt idx="70">
                  <c:v>104.24</c:v>
                </c:pt>
                <c:pt idx="71">
                  <c:v>105.257</c:v>
                </c:pt>
                <c:pt idx="72">
                  <c:v>105.911</c:v>
                </c:pt>
                <c:pt idx="73">
                  <c:v>107.129</c:v>
                </c:pt>
                <c:pt idx="74">
                  <c:v>107.906</c:v>
                </c:pt>
                <c:pt idx="75">
                  <c:v>109.333</c:v>
                </c:pt>
                <c:pt idx="76">
                  <c:v>109.871</c:v>
                </c:pt>
                <c:pt idx="77">
                  <c:v>111.966</c:v>
                </c:pt>
                <c:pt idx="78">
                  <c:v>110.821</c:v>
                </c:pt>
                <c:pt idx="79">
                  <c:v>113.126</c:v>
                </c:pt>
                <c:pt idx="80">
                  <c:v>113.673</c:v>
                </c:pt>
                <c:pt idx="81">
                  <c:v>115.329</c:v>
                </c:pt>
                <c:pt idx="82">
                  <c:v>116.782</c:v>
                </c:pt>
                <c:pt idx="83">
                  <c:v>116.935</c:v>
                </c:pt>
                <c:pt idx="84">
                  <c:v>118.56</c:v>
                </c:pt>
                <c:pt idx="85">
                  <c:v>119.099</c:v>
                </c:pt>
                <c:pt idx="86">
                  <c:v>119.967</c:v>
                </c:pt>
                <c:pt idx="87">
                  <c:v>121.805</c:v>
                </c:pt>
                <c:pt idx="88">
                  <c:v>122.023</c:v>
                </c:pt>
                <c:pt idx="89">
                  <c:v>122.543</c:v>
                </c:pt>
                <c:pt idx="90">
                  <c:v>123.976</c:v>
                </c:pt>
                <c:pt idx="91">
                  <c:v>125.02</c:v>
                </c:pt>
                <c:pt idx="92">
                  <c:v>125.883</c:v>
                </c:pt>
                <c:pt idx="93">
                  <c:v>126.671</c:v>
                </c:pt>
                <c:pt idx="94">
                  <c:v>127.393</c:v>
                </c:pt>
                <c:pt idx="95">
                  <c:v>128.713</c:v>
                </c:pt>
                <c:pt idx="96">
                  <c:v>129.347</c:v>
                </c:pt>
                <c:pt idx="97">
                  <c:v>130.08</c:v>
                </c:pt>
                <c:pt idx="98">
                  <c:v>131.237</c:v>
                </c:pt>
                <c:pt idx="99">
                  <c:v>131.517</c:v>
                </c:pt>
                <c:pt idx="100">
                  <c:v>133.885</c:v>
                </c:pt>
                <c:pt idx="101">
                  <c:v>134.251</c:v>
                </c:pt>
                <c:pt idx="102">
                  <c:v>135.365</c:v>
                </c:pt>
                <c:pt idx="103">
                  <c:v>136.192</c:v>
                </c:pt>
                <c:pt idx="104">
                  <c:v>137.009</c:v>
                </c:pt>
                <c:pt idx="105">
                  <c:v>138.065</c:v>
                </c:pt>
                <c:pt idx="106">
                  <c:v>138.468</c:v>
                </c:pt>
                <c:pt idx="107">
                  <c:v>139.077</c:v>
                </c:pt>
                <c:pt idx="108">
                  <c:v>142.035</c:v>
                </c:pt>
                <c:pt idx="109">
                  <c:v>142.046</c:v>
                </c:pt>
                <c:pt idx="110">
                  <c:v>143.4</c:v>
                </c:pt>
                <c:pt idx="111">
                  <c:v>143.423</c:v>
                </c:pt>
                <c:pt idx="112">
                  <c:v>144.956</c:v>
                </c:pt>
                <c:pt idx="113">
                  <c:v>144.989</c:v>
                </c:pt>
                <c:pt idx="114">
                  <c:v>146.721</c:v>
                </c:pt>
                <c:pt idx="115">
                  <c:v>147.678</c:v>
                </c:pt>
                <c:pt idx="116">
                  <c:v>148.117</c:v>
                </c:pt>
                <c:pt idx="117">
                  <c:v>149.78</c:v>
                </c:pt>
                <c:pt idx="118">
                  <c:v>150.265</c:v>
                </c:pt>
                <c:pt idx="119">
                  <c:v>151.868</c:v>
                </c:pt>
                <c:pt idx="120">
                  <c:v>151.313</c:v>
                </c:pt>
                <c:pt idx="121">
                  <c:v>153.503</c:v>
                </c:pt>
                <c:pt idx="122">
                  <c:v>154.67</c:v>
                </c:pt>
                <c:pt idx="123">
                  <c:v>158.047</c:v>
                </c:pt>
                <c:pt idx="124">
                  <c:v>157</c:v>
                </c:pt>
                <c:pt idx="125">
                  <c:v>156.892</c:v>
                </c:pt>
                <c:pt idx="126">
                  <c:v>159.942</c:v>
                </c:pt>
                <c:pt idx="127">
                  <c:v>159.466</c:v>
                </c:pt>
                <c:pt idx="128">
                  <c:v>161.575</c:v>
                </c:pt>
                <c:pt idx="129">
                  <c:v>161.266</c:v>
                </c:pt>
                <c:pt idx="130">
                  <c:v>162.867</c:v>
                </c:pt>
                <c:pt idx="131">
                  <c:v>163.589</c:v>
                </c:pt>
                <c:pt idx="132">
                  <c:v>164.631</c:v>
                </c:pt>
                <c:pt idx="133">
                  <c:v>165.395</c:v>
                </c:pt>
                <c:pt idx="134">
                  <c:v>166.777</c:v>
                </c:pt>
                <c:pt idx="135">
                  <c:v>166.841</c:v>
                </c:pt>
                <c:pt idx="136">
                  <c:v>168.296</c:v>
                </c:pt>
                <c:pt idx="137">
                  <c:v>173.053</c:v>
                </c:pt>
                <c:pt idx="138">
                  <c:v>173.14</c:v>
                </c:pt>
                <c:pt idx="139">
                  <c:v>174.866</c:v>
                </c:pt>
                <c:pt idx="140">
                  <c:v>175.635</c:v>
                </c:pt>
                <c:pt idx="141">
                  <c:v>176.242</c:v>
                </c:pt>
                <c:pt idx="142">
                  <c:v>176.109</c:v>
                </c:pt>
                <c:pt idx="143">
                  <c:v>178.357</c:v>
                </c:pt>
                <c:pt idx="144">
                  <c:v>179.044</c:v>
                </c:pt>
                <c:pt idx="145">
                  <c:v>181.296</c:v>
                </c:pt>
                <c:pt idx="146">
                  <c:v>181.82</c:v>
                </c:pt>
                <c:pt idx="147">
                  <c:v>183.139</c:v>
                </c:pt>
                <c:pt idx="148">
                  <c:v>184.678</c:v>
                </c:pt>
                <c:pt idx="149">
                  <c:v>185.862</c:v>
                </c:pt>
                <c:pt idx="150">
                  <c:v>185.854</c:v>
                </c:pt>
                <c:pt idx="151">
                  <c:v>186.865</c:v>
                </c:pt>
                <c:pt idx="152">
                  <c:v>189.027</c:v>
                </c:pt>
                <c:pt idx="153">
                  <c:v>191.757</c:v>
                </c:pt>
                <c:pt idx="154">
                  <c:v>195.337</c:v>
                </c:pt>
                <c:pt idx="155">
                  <c:v>195.611</c:v>
                </c:pt>
                <c:pt idx="156">
                  <c:v>198.26</c:v>
                </c:pt>
                <c:pt idx="157">
                  <c:v>198.737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Taulukko!$AH$3:$AH$170</c:f>
              <c:numCache>
                <c:ptCount val="168"/>
                <c:pt idx="0">
                  <c:v>58.5015</c:v>
                </c:pt>
                <c:pt idx="1">
                  <c:v>59.0656</c:v>
                </c:pt>
                <c:pt idx="2">
                  <c:v>59.6495</c:v>
                </c:pt>
                <c:pt idx="3">
                  <c:v>60.2334</c:v>
                </c:pt>
                <c:pt idx="4">
                  <c:v>60.8223</c:v>
                </c:pt>
                <c:pt idx="5">
                  <c:v>61.4025</c:v>
                </c:pt>
                <c:pt idx="6">
                  <c:v>61.9583</c:v>
                </c:pt>
                <c:pt idx="7">
                  <c:v>62.5231</c:v>
                </c:pt>
                <c:pt idx="8">
                  <c:v>63.1051</c:v>
                </c:pt>
                <c:pt idx="9">
                  <c:v>63.6903</c:v>
                </c:pt>
                <c:pt idx="10">
                  <c:v>64.2876</c:v>
                </c:pt>
                <c:pt idx="11">
                  <c:v>64.874</c:v>
                </c:pt>
                <c:pt idx="12">
                  <c:v>65.4209</c:v>
                </c:pt>
                <c:pt idx="13">
                  <c:v>65.9303</c:v>
                </c:pt>
                <c:pt idx="14">
                  <c:v>66.4104</c:v>
                </c:pt>
                <c:pt idx="15">
                  <c:v>66.8834</c:v>
                </c:pt>
                <c:pt idx="16">
                  <c:v>67.3616</c:v>
                </c:pt>
                <c:pt idx="17">
                  <c:v>67.8477</c:v>
                </c:pt>
                <c:pt idx="18">
                  <c:v>68.3532</c:v>
                </c:pt>
                <c:pt idx="19">
                  <c:v>68.8691</c:v>
                </c:pt>
                <c:pt idx="20">
                  <c:v>69.401</c:v>
                </c:pt>
                <c:pt idx="21">
                  <c:v>69.957</c:v>
                </c:pt>
                <c:pt idx="22">
                  <c:v>70.5001</c:v>
                </c:pt>
                <c:pt idx="23">
                  <c:v>71.0283</c:v>
                </c:pt>
                <c:pt idx="24">
                  <c:v>71.5597</c:v>
                </c:pt>
                <c:pt idx="25">
                  <c:v>72.093</c:v>
                </c:pt>
                <c:pt idx="26">
                  <c:v>72.6588</c:v>
                </c:pt>
                <c:pt idx="27">
                  <c:v>73.2588</c:v>
                </c:pt>
                <c:pt idx="28">
                  <c:v>73.8606</c:v>
                </c:pt>
                <c:pt idx="29">
                  <c:v>74.478</c:v>
                </c:pt>
                <c:pt idx="30">
                  <c:v>75.1213</c:v>
                </c:pt>
                <c:pt idx="31">
                  <c:v>75.7624</c:v>
                </c:pt>
                <c:pt idx="32">
                  <c:v>76.3822</c:v>
                </c:pt>
                <c:pt idx="33">
                  <c:v>76.9899</c:v>
                </c:pt>
                <c:pt idx="34">
                  <c:v>77.6176</c:v>
                </c:pt>
                <c:pt idx="35">
                  <c:v>78.2963</c:v>
                </c:pt>
                <c:pt idx="36">
                  <c:v>79.019</c:v>
                </c:pt>
                <c:pt idx="37">
                  <c:v>79.7428</c:v>
                </c:pt>
                <c:pt idx="38">
                  <c:v>80.45</c:v>
                </c:pt>
                <c:pt idx="39">
                  <c:v>81.1616</c:v>
                </c:pt>
                <c:pt idx="40">
                  <c:v>81.8806</c:v>
                </c:pt>
                <c:pt idx="41">
                  <c:v>82.5942</c:v>
                </c:pt>
                <c:pt idx="42">
                  <c:v>83.3085</c:v>
                </c:pt>
                <c:pt idx="43">
                  <c:v>84.0237</c:v>
                </c:pt>
                <c:pt idx="44">
                  <c:v>84.7291</c:v>
                </c:pt>
                <c:pt idx="45">
                  <c:v>85.4251</c:v>
                </c:pt>
                <c:pt idx="46">
                  <c:v>86.1154</c:v>
                </c:pt>
                <c:pt idx="47">
                  <c:v>86.7979</c:v>
                </c:pt>
                <c:pt idx="48">
                  <c:v>87.4717</c:v>
                </c:pt>
                <c:pt idx="49">
                  <c:v>88.1323</c:v>
                </c:pt>
                <c:pt idx="50">
                  <c:v>88.7687</c:v>
                </c:pt>
                <c:pt idx="51">
                  <c:v>89.3846</c:v>
                </c:pt>
                <c:pt idx="52">
                  <c:v>90.007</c:v>
                </c:pt>
                <c:pt idx="53">
                  <c:v>90.6748</c:v>
                </c:pt>
                <c:pt idx="54">
                  <c:v>91.3769</c:v>
                </c:pt>
                <c:pt idx="55">
                  <c:v>92.0657</c:v>
                </c:pt>
                <c:pt idx="56">
                  <c:v>92.7443</c:v>
                </c:pt>
                <c:pt idx="57">
                  <c:v>93.4157</c:v>
                </c:pt>
                <c:pt idx="58">
                  <c:v>94.0795</c:v>
                </c:pt>
                <c:pt idx="59">
                  <c:v>94.7545</c:v>
                </c:pt>
                <c:pt idx="60">
                  <c:v>95.4598</c:v>
                </c:pt>
                <c:pt idx="61">
                  <c:v>96.2304</c:v>
                </c:pt>
                <c:pt idx="62">
                  <c:v>97.0474</c:v>
                </c:pt>
                <c:pt idx="63">
                  <c:v>97.8802</c:v>
                </c:pt>
                <c:pt idx="64">
                  <c:v>98.7363</c:v>
                </c:pt>
                <c:pt idx="65">
                  <c:v>99.5982</c:v>
                </c:pt>
                <c:pt idx="66">
                  <c:v>100.464</c:v>
                </c:pt>
                <c:pt idx="67">
                  <c:v>101.351</c:v>
                </c:pt>
                <c:pt idx="68">
                  <c:v>102.251</c:v>
                </c:pt>
                <c:pt idx="69">
                  <c:v>103.17</c:v>
                </c:pt>
                <c:pt idx="70">
                  <c:v>104.125</c:v>
                </c:pt>
                <c:pt idx="71">
                  <c:v>105.095</c:v>
                </c:pt>
                <c:pt idx="72">
                  <c:v>106.066</c:v>
                </c:pt>
                <c:pt idx="73">
                  <c:v>107.048</c:v>
                </c:pt>
                <c:pt idx="74">
                  <c:v>108.043</c:v>
                </c:pt>
                <c:pt idx="75">
                  <c:v>109.042</c:v>
                </c:pt>
                <c:pt idx="76">
                  <c:v>110.04</c:v>
                </c:pt>
                <c:pt idx="77">
                  <c:v>111.014</c:v>
                </c:pt>
                <c:pt idx="78">
                  <c:v>111.975</c:v>
                </c:pt>
                <c:pt idx="79">
                  <c:v>112.982</c:v>
                </c:pt>
                <c:pt idx="80">
                  <c:v>114.036</c:v>
                </c:pt>
                <c:pt idx="81">
                  <c:v>115.108</c:v>
                </c:pt>
                <c:pt idx="82">
                  <c:v>116.16</c:v>
                </c:pt>
                <c:pt idx="83">
                  <c:v>117.175</c:v>
                </c:pt>
                <c:pt idx="84">
                  <c:v>118.173</c:v>
                </c:pt>
                <c:pt idx="85">
                  <c:v>119.156</c:v>
                </c:pt>
                <c:pt idx="86">
                  <c:v>120.135</c:v>
                </c:pt>
                <c:pt idx="87">
                  <c:v>121.105</c:v>
                </c:pt>
                <c:pt idx="88">
                  <c:v>122.033</c:v>
                </c:pt>
                <c:pt idx="89">
                  <c:v>122.951</c:v>
                </c:pt>
                <c:pt idx="90">
                  <c:v>123.893</c:v>
                </c:pt>
                <c:pt idx="91">
                  <c:v>124.836</c:v>
                </c:pt>
                <c:pt idx="92">
                  <c:v>125.76</c:v>
                </c:pt>
                <c:pt idx="93">
                  <c:v>126.67</c:v>
                </c:pt>
                <c:pt idx="94">
                  <c:v>127.58</c:v>
                </c:pt>
                <c:pt idx="95">
                  <c:v>128.497</c:v>
                </c:pt>
                <c:pt idx="96">
                  <c:v>129.408</c:v>
                </c:pt>
                <c:pt idx="97">
                  <c:v>130.324</c:v>
                </c:pt>
                <c:pt idx="98">
                  <c:v>131.261</c:v>
                </c:pt>
                <c:pt idx="99">
                  <c:v>132.233</c:v>
                </c:pt>
                <c:pt idx="100">
                  <c:v>133.236</c:v>
                </c:pt>
                <c:pt idx="101">
                  <c:v>134.22</c:v>
                </c:pt>
                <c:pt idx="102">
                  <c:v>135.175</c:v>
                </c:pt>
                <c:pt idx="103">
                  <c:v>136.115</c:v>
                </c:pt>
                <c:pt idx="104">
                  <c:v>137.045</c:v>
                </c:pt>
                <c:pt idx="105">
                  <c:v>137.974</c:v>
                </c:pt>
                <c:pt idx="106">
                  <c:v>138.915</c:v>
                </c:pt>
                <c:pt idx="107">
                  <c:v>139.914</c:v>
                </c:pt>
                <c:pt idx="108">
                  <c:v>140.95</c:v>
                </c:pt>
                <c:pt idx="109">
                  <c:v>141.942</c:v>
                </c:pt>
                <c:pt idx="110">
                  <c:v>142.875</c:v>
                </c:pt>
                <c:pt idx="111">
                  <c:v>143.782</c:v>
                </c:pt>
                <c:pt idx="112">
                  <c:v>144.69</c:v>
                </c:pt>
                <c:pt idx="113">
                  <c:v>145.615</c:v>
                </c:pt>
                <c:pt idx="114">
                  <c:v>146.573</c:v>
                </c:pt>
                <c:pt idx="115">
                  <c:v>147.541</c:v>
                </c:pt>
                <c:pt idx="116">
                  <c:v>148.514</c:v>
                </c:pt>
                <c:pt idx="117">
                  <c:v>149.504</c:v>
                </c:pt>
                <c:pt idx="118">
                  <c:v>150.504</c:v>
                </c:pt>
                <c:pt idx="119">
                  <c:v>151.503</c:v>
                </c:pt>
                <c:pt idx="120">
                  <c:v>152.534</c:v>
                </c:pt>
                <c:pt idx="121">
                  <c:v>153.647</c:v>
                </c:pt>
                <c:pt idx="122">
                  <c:v>154.823</c:v>
                </c:pt>
                <c:pt idx="123">
                  <c:v>155.951</c:v>
                </c:pt>
                <c:pt idx="124">
                  <c:v>156.949</c:v>
                </c:pt>
                <c:pt idx="125">
                  <c:v>157.911</c:v>
                </c:pt>
                <c:pt idx="126">
                  <c:v>158.91</c:v>
                </c:pt>
                <c:pt idx="127">
                  <c:v>159.895</c:v>
                </c:pt>
                <c:pt idx="128">
                  <c:v>160.857</c:v>
                </c:pt>
                <c:pt idx="129">
                  <c:v>161.81</c:v>
                </c:pt>
                <c:pt idx="130">
                  <c:v>162.781</c:v>
                </c:pt>
                <c:pt idx="131">
                  <c:v>163.782</c:v>
                </c:pt>
                <c:pt idx="132">
                  <c:v>164.809</c:v>
                </c:pt>
                <c:pt idx="133">
                  <c:v>165.884</c:v>
                </c:pt>
                <c:pt idx="134">
                  <c:v>167.019</c:v>
                </c:pt>
                <c:pt idx="135">
                  <c:v>168.249</c:v>
                </c:pt>
                <c:pt idx="136">
                  <c:v>169.644</c:v>
                </c:pt>
                <c:pt idx="137">
                  <c:v>171.13</c:v>
                </c:pt>
                <c:pt idx="138">
                  <c:v>172.527</c:v>
                </c:pt>
                <c:pt idx="139">
                  <c:v>173.795</c:v>
                </c:pt>
                <c:pt idx="140">
                  <c:v>174.956</c:v>
                </c:pt>
                <c:pt idx="141">
                  <c:v>176.038</c:v>
                </c:pt>
                <c:pt idx="142">
                  <c:v>177.125</c:v>
                </c:pt>
                <c:pt idx="143">
                  <c:v>178.282</c:v>
                </c:pt>
                <c:pt idx="144">
                  <c:v>179.496</c:v>
                </c:pt>
                <c:pt idx="145">
                  <c:v>180.732</c:v>
                </c:pt>
                <c:pt idx="146">
                  <c:v>181.964</c:v>
                </c:pt>
                <c:pt idx="147">
                  <c:v>183.204</c:v>
                </c:pt>
                <c:pt idx="148">
                  <c:v>184.461</c:v>
                </c:pt>
                <c:pt idx="149">
                  <c:v>185.718</c:v>
                </c:pt>
                <c:pt idx="150">
                  <c:v>187.014</c:v>
                </c:pt>
                <c:pt idx="151">
                  <c:v>188.455</c:v>
                </c:pt>
                <c:pt idx="152">
                  <c:v>190.099</c:v>
                </c:pt>
                <c:pt idx="153">
                  <c:v>191.897</c:v>
                </c:pt>
                <c:pt idx="154">
                  <c:v>193.708</c:v>
                </c:pt>
                <c:pt idx="155">
                  <c:v>195.425</c:v>
                </c:pt>
                <c:pt idx="156">
                  <c:v>197.048</c:v>
                </c:pt>
                <c:pt idx="157">
                  <c:v>198.588</c:v>
                </c:pt>
              </c:numCache>
            </c:numRef>
          </c:val>
          <c:smooth val="0"/>
        </c:ser>
        <c:axId val="62012611"/>
        <c:axId val="21242588"/>
      </c:lineChart>
      <c:catAx>
        <c:axId val="6201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242588"/>
        <c:crossesAt val="40"/>
        <c:auto val="0"/>
        <c:lblOffset val="100"/>
        <c:tickLblSkip val="6"/>
        <c:noMultiLvlLbl val="0"/>
      </c:catAx>
      <c:valAx>
        <c:axId val="21242588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01261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Taulukko!$AJ$3:$AJ$170</c:f>
              <c:numCache>
                <c:ptCount val="16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146.9</c:v>
                </c:pt>
                <c:pt idx="152">
                  <c:v>140.4</c:v>
                </c:pt>
                <c:pt idx="153">
                  <c:v>141.9</c:v>
                </c:pt>
                <c:pt idx="154">
                  <c:v>147</c:v>
                </c:pt>
                <c:pt idx="155">
                  <c:v>155.3</c:v>
                </c:pt>
                <c:pt idx="156">
                  <c:v>143.8</c:v>
                </c:pt>
                <c:pt idx="157">
                  <c:v>149.2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Taulukko!$AK$3:$AK$170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67.3</c:v>
                </c:pt>
                <c:pt idx="3">
                  <c:v>68.2</c:v>
                </c:pt>
                <c:pt idx="4">
                  <c:v>68.6</c:v>
                </c:pt>
                <c:pt idx="5">
                  <c:v>69.7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71.7</c:v>
                </c:pt>
                <c:pt idx="13">
                  <c:v>71.8</c:v>
                </c:pt>
                <c:pt idx="14">
                  <c:v>72.8</c:v>
                </c:pt>
                <c:pt idx="15">
                  <c:v>71.8</c:v>
                </c:pt>
                <c:pt idx="16">
                  <c:v>72.6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74.7</c:v>
                </c:pt>
                <c:pt idx="22">
                  <c:v>75.6</c:v>
                </c:pt>
                <c:pt idx="23">
                  <c:v>75.1</c:v>
                </c:pt>
                <c:pt idx="24">
                  <c:v>76.1</c:v>
                </c:pt>
                <c:pt idx="25">
                  <c:v>76.3</c:v>
                </c:pt>
                <c:pt idx="26">
                  <c:v>76.1</c:v>
                </c:pt>
                <c:pt idx="27">
                  <c:v>78.1</c:v>
                </c:pt>
                <c:pt idx="28">
                  <c:v>77.7</c:v>
                </c:pt>
                <c:pt idx="29">
                  <c:v>78</c:v>
                </c:pt>
                <c:pt idx="30">
                  <c:v>79.2</c:v>
                </c:pt>
                <c:pt idx="31">
                  <c:v>80</c:v>
                </c:pt>
                <c:pt idx="32">
                  <c:v>80.2</c:v>
                </c:pt>
                <c:pt idx="33">
                  <c:v>81.1</c:v>
                </c:pt>
                <c:pt idx="34">
                  <c:v>80.8</c:v>
                </c:pt>
                <c:pt idx="35">
                  <c:v>82.7</c:v>
                </c:pt>
                <c:pt idx="36">
                  <c:v>83.3</c:v>
                </c:pt>
                <c:pt idx="37">
                  <c:v>83.9</c:v>
                </c:pt>
                <c:pt idx="38">
                  <c:v>84.2</c:v>
                </c:pt>
                <c:pt idx="39">
                  <c:v>86.3</c:v>
                </c:pt>
                <c:pt idx="40">
                  <c:v>86.7</c:v>
                </c:pt>
                <c:pt idx="41">
                  <c:v>86.6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91.1</c:v>
                </c:pt>
                <c:pt idx="48">
                  <c:v>89.1</c:v>
                </c:pt>
                <c:pt idx="49">
                  <c:v>90.8</c:v>
                </c:pt>
                <c:pt idx="50">
                  <c:v>92</c:v>
                </c:pt>
                <c:pt idx="51">
                  <c:v>90.8</c:v>
                </c:pt>
                <c:pt idx="52">
                  <c:v>92.6</c:v>
                </c:pt>
                <c:pt idx="53">
                  <c:v>91.9</c:v>
                </c:pt>
                <c:pt idx="54">
                  <c:v>93.3</c:v>
                </c:pt>
                <c:pt idx="55">
                  <c:v>93.6</c:v>
                </c:pt>
                <c:pt idx="56">
                  <c:v>93.8</c:v>
                </c:pt>
                <c:pt idx="57">
                  <c:v>94.9</c:v>
                </c:pt>
                <c:pt idx="58">
                  <c:v>94.6</c:v>
                </c:pt>
                <c:pt idx="59">
                  <c:v>95.2</c:v>
                </c:pt>
                <c:pt idx="60">
                  <c:v>96.4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102.6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106.7</c:v>
                </c:pt>
                <c:pt idx="75">
                  <c:v>107.7</c:v>
                </c:pt>
                <c:pt idx="76">
                  <c:v>107.1</c:v>
                </c:pt>
                <c:pt idx="77">
                  <c:v>109.4</c:v>
                </c:pt>
                <c:pt idx="78">
                  <c:v>108.8</c:v>
                </c:pt>
                <c:pt idx="79">
                  <c:v>110.6</c:v>
                </c:pt>
                <c:pt idx="80">
                  <c:v>109.3</c:v>
                </c:pt>
                <c:pt idx="81">
                  <c:v>110</c:v>
                </c:pt>
                <c:pt idx="82">
                  <c:v>110.9</c:v>
                </c:pt>
                <c:pt idx="83">
                  <c:v>110</c:v>
                </c:pt>
                <c:pt idx="84">
                  <c:v>111</c:v>
                </c:pt>
                <c:pt idx="85">
                  <c:v>111.7</c:v>
                </c:pt>
                <c:pt idx="86">
                  <c:v>112.9</c:v>
                </c:pt>
                <c:pt idx="87">
                  <c:v>111</c:v>
                </c:pt>
                <c:pt idx="88">
                  <c:v>112.4</c:v>
                </c:pt>
                <c:pt idx="89">
                  <c:v>112.7</c:v>
                </c:pt>
                <c:pt idx="90">
                  <c:v>112.6</c:v>
                </c:pt>
                <c:pt idx="91">
                  <c:v>113.2</c:v>
                </c:pt>
                <c:pt idx="92">
                  <c:v>113.7</c:v>
                </c:pt>
                <c:pt idx="93">
                  <c:v>113.1</c:v>
                </c:pt>
                <c:pt idx="94">
                  <c:v>114</c:v>
                </c:pt>
                <c:pt idx="95">
                  <c:v>115.9</c:v>
                </c:pt>
                <c:pt idx="96">
                  <c:v>114.9</c:v>
                </c:pt>
                <c:pt idx="97">
                  <c:v>114.9</c:v>
                </c:pt>
                <c:pt idx="98">
                  <c:v>114.8</c:v>
                </c:pt>
                <c:pt idx="99">
                  <c:v>116.8</c:v>
                </c:pt>
                <c:pt idx="100">
                  <c:v>116.9</c:v>
                </c:pt>
                <c:pt idx="101">
                  <c:v>116.8</c:v>
                </c:pt>
                <c:pt idx="102">
                  <c:v>116.7</c:v>
                </c:pt>
                <c:pt idx="103">
                  <c:v>118</c:v>
                </c:pt>
                <c:pt idx="104">
                  <c:v>117.3</c:v>
                </c:pt>
                <c:pt idx="105">
                  <c:v>118.4</c:v>
                </c:pt>
                <c:pt idx="106">
                  <c:v>118.2</c:v>
                </c:pt>
                <c:pt idx="107">
                  <c:v>118.3</c:v>
                </c:pt>
                <c:pt idx="108">
                  <c:v>119.2</c:v>
                </c:pt>
                <c:pt idx="109">
                  <c:v>119.4</c:v>
                </c:pt>
                <c:pt idx="110">
                  <c:v>120.3</c:v>
                </c:pt>
                <c:pt idx="111">
                  <c:v>119.9</c:v>
                </c:pt>
                <c:pt idx="112">
                  <c:v>121.4</c:v>
                </c:pt>
                <c:pt idx="113">
                  <c:v>121.4</c:v>
                </c:pt>
                <c:pt idx="114">
                  <c:v>121.8</c:v>
                </c:pt>
                <c:pt idx="115">
                  <c:v>122</c:v>
                </c:pt>
                <c:pt idx="116">
                  <c:v>122.1</c:v>
                </c:pt>
                <c:pt idx="117">
                  <c:v>123.2</c:v>
                </c:pt>
                <c:pt idx="118">
                  <c:v>122.8</c:v>
                </c:pt>
                <c:pt idx="119">
                  <c:v>124.1</c:v>
                </c:pt>
                <c:pt idx="120">
                  <c:v>125.1</c:v>
                </c:pt>
                <c:pt idx="121">
                  <c:v>124.7</c:v>
                </c:pt>
                <c:pt idx="122">
                  <c:v>126.1</c:v>
                </c:pt>
                <c:pt idx="123">
                  <c:v>128.2</c:v>
                </c:pt>
                <c:pt idx="124">
                  <c:v>128.2</c:v>
                </c:pt>
                <c:pt idx="125">
                  <c:v>127.6</c:v>
                </c:pt>
                <c:pt idx="126">
                  <c:v>129.4</c:v>
                </c:pt>
                <c:pt idx="127">
                  <c:v>128.7</c:v>
                </c:pt>
                <c:pt idx="128">
                  <c:v>130.6</c:v>
                </c:pt>
                <c:pt idx="129">
                  <c:v>130.2</c:v>
                </c:pt>
                <c:pt idx="130">
                  <c:v>130.2</c:v>
                </c:pt>
                <c:pt idx="131">
                  <c:v>130.1</c:v>
                </c:pt>
                <c:pt idx="132">
                  <c:v>132.9</c:v>
                </c:pt>
                <c:pt idx="133">
                  <c:v>131.3</c:v>
                </c:pt>
                <c:pt idx="134">
                  <c:v>132</c:v>
                </c:pt>
                <c:pt idx="135">
                  <c:v>132.1</c:v>
                </c:pt>
                <c:pt idx="136">
                  <c:v>132</c:v>
                </c:pt>
                <c:pt idx="137">
                  <c:v>139.8</c:v>
                </c:pt>
                <c:pt idx="138">
                  <c:v>135.5</c:v>
                </c:pt>
                <c:pt idx="139">
                  <c:v>136.3</c:v>
                </c:pt>
                <c:pt idx="140">
                  <c:v>137.6</c:v>
                </c:pt>
                <c:pt idx="141">
                  <c:v>138.5</c:v>
                </c:pt>
                <c:pt idx="142">
                  <c:v>138.3</c:v>
                </c:pt>
                <c:pt idx="143">
                  <c:v>140.3</c:v>
                </c:pt>
                <c:pt idx="144">
                  <c:v>139.4</c:v>
                </c:pt>
                <c:pt idx="145">
                  <c:v>142</c:v>
                </c:pt>
                <c:pt idx="146">
                  <c:v>142.1</c:v>
                </c:pt>
                <c:pt idx="147">
                  <c:v>142.8</c:v>
                </c:pt>
                <c:pt idx="148">
                  <c:v>143.6</c:v>
                </c:pt>
                <c:pt idx="149">
                  <c:v>145.2</c:v>
                </c:pt>
                <c:pt idx="150">
                  <c:v>145</c:v>
                </c:pt>
                <c:pt idx="151">
                  <c:v>146.6</c:v>
                </c:pt>
                <c:pt idx="152">
                  <c:v>147.5</c:v>
                </c:pt>
                <c:pt idx="153">
                  <c:v>148.9</c:v>
                </c:pt>
                <c:pt idx="154">
                  <c:v>152.4</c:v>
                </c:pt>
                <c:pt idx="155">
                  <c:v>152.1</c:v>
                </c:pt>
                <c:pt idx="156">
                  <c:v>152.5</c:v>
                </c:pt>
                <c:pt idx="157">
                  <c:v>154.9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Taulukko!$AL$3:$AL$170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71.4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83.2</c:v>
                </c:pt>
                <c:pt idx="37">
                  <c:v>83.9</c:v>
                </c:pt>
                <c:pt idx="38">
                  <c:v>84.7</c:v>
                </c:pt>
                <c:pt idx="39">
                  <c:v>85.6</c:v>
                </c:pt>
                <c:pt idx="40">
                  <c:v>86.3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107.4</c:v>
                </c:pt>
                <c:pt idx="76">
                  <c:v>107.9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117.5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120.4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122.9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127.1</c:v>
                </c:pt>
                <c:pt idx="124">
                  <c:v>127.7</c:v>
                </c:pt>
                <c:pt idx="125">
                  <c:v>128.2</c:v>
                </c:pt>
                <c:pt idx="126">
                  <c:v>128.7</c:v>
                </c:pt>
                <c:pt idx="127">
                  <c:v>129.3</c:v>
                </c:pt>
                <c:pt idx="128">
                  <c:v>129.7</c:v>
                </c:pt>
                <c:pt idx="129">
                  <c:v>130.1</c:v>
                </c:pt>
                <c:pt idx="130">
                  <c:v>130.5</c:v>
                </c:pt>
                <c:pt idx="131">
                  <c:v>130.9</c:v>
                </c:pt>
                <c:pt idx="132">
                  <c:v>131.4</c:v>
                </c:pt>
                <c:pt idx="133">
                  <c:v>131.8</c:v>
                </c:pt>
                <c:pt idx="134">
                  <c:v>132.1</c:v>
                </c:pt>
                <c:pt idx="135">
                  <c:v>132.6</c:v>
                </c:pt>
                <c:pt idx="136">
                  <c:v>133.3</c:v>
                </c:pt>
                <c:pt idx="137">
                  <c:v>134.2</c:v>
                </c:pt>
                <c:pt idx="138">
                  <c:v>135.2</c:v>
                </c:pt>
                <c:pt idx="139">
                  <c:v>136.2</c:v>
                </c:pt>
                <c:pt idx="140">
                  <c:v>137.2</c:v>
                </c:pt>
                <c:pt idx="141">
                  <c:v>138</c:v>
                </c:pt>
                <c:pt idx="142">
                  <c:v>138.8</c:v>
                </c:pt>
                <c:pt idx="143">
                  <c:v>139.6</c:v>
                </c:pt>
                <c:pt idx="144">
                  <c:v>140.4</c:v>
                </c:pt>
                <c:pt idx="145">
                  <c:v>141.3</c:v>
                </c:pt>
                <c:pt idx="146">
                  <c:v>142.1</c:v>
                </c:pt>
                <c:pt idx="147">
                  <c:v>143</c:v>
                </c:pt>
                <c:pt idx="148">
                  <c:v>143.8</c:v>
                </c:pt>
                <c:pt idx="149">
                  <c:v>144.8</c:v>
                </c:pt>
                <c:pt idx="150">
                  <c:v>145.7</c:v>
                </c:pt>
                <c:pt idx="151">
                  <c:v>146.8</c:v>
                </c:pt>
                <c:pt idx="152">
                  <c:v>148</c:v>
                </c:pt>
                <c:pt idx="153">
                  <c:v>149.4</c:v>
                </c:pt>
                <c:pt idx="154">
                  <c:v>150.8</c:v>
                </c:pt>
                <c:pt idx="155">
                  <c:v>152</c:v>
                </c:pt>
                <c:pt idx="156">
                  <c:v>153.1</c:v>
                </c:pt>
                <c:pt idx="157">
                  <c:v>154.2</c:v>
                </c:pt>
              </c:numCache>
            </c:numRef>
          </c:val>
          <c:smooth val="0"/>
        </c:ser>
        <c:axId val="56965565"/>
        <c:axId val="42928038"/>
      </c:lineChart>
      <c:catAx>
        <c:axId val="569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28038"/>
        <c:crossesAt val="40"/>
        <c:auto val="0"/>
        <c:lblOffset val="100"/>
        <c:tickLblSkip val="6"/>
        <c:noMultiLvlLbl val="0"/>
      </c:catAx>
      <c:valAx>
        <c:axId val="4292803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655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7" t="s">
        <v>161</v>
      </c>
      <c r="E1" s="118"/>
      <c r="F1" s="24"/>
      <c r="G1" s="29"/>
    </row>
    <row r="2" spans="1:7" ht="12.75">
      <c r="A2" s="71"/>
      <c r="B2" s="43"/>
      <c r="C2" s="72"/>
      <c r="D2" s="73" t="str">
        <f>IF($I$5&lt;3,IF($I$5=2,12,11),$I$5-2)&amp;IF($I$5&lt;3,"/"&amp;RIGHT($I$4-2,2),)&amp;"-"&amp;$I$5&amp;"/"&amp;RIGHT($I$4-1,2)&amp;" - "</f>
        <v>12/06-2/07 - </v>
      </c>
      <c r="E2" s="86" t="str">
        <f>IF($I$5&lt;3,IF($I$5=2,12,11),$I$5-2)&amp;IF($I$5&lt;3,"/"&amp;RIGHT($I$4-3,2),)&amp;"-"&amp;$I$5&amp;"/"&amp;RIGHT($I$4-2,2)&amp;" - "</f>
        <v>12/05-2/06 - </v>
      </c>
      <c r="F2" s="25"/>
      <c r="G2" s="29"/>
    </row>
    <row r="3" spans="1:7" ht="13.5" thickBot="1">
      <c r="A3" s="27"/>
      <c r="B3" s="33"/>
      <c r="C3" s="62" t="str">
        <f>I5&amp;"/"&amp;I4</f>
        <v>2/2008</v>
      </c>
      <c r="D3" s="92" t="str">
        <f>IF($I$5&lt;3,IF($I$5=2,12,11),$I$5-2)&amp;IF($I$5&lt;3,"/"&amp;RIGHT($I$4-1,2),)&amp;"-"&amp;$I$5&amp;"/"&amp;RIGHT($I$4,2)</f>
        <v>12/07-2/08</v>
      </c>
      <c r="E3" s="90" t="str">
        <f>IF($I$5&lt;3,IF($I$5=2,12,11),$I$5-2)&amp;IF($I$5&lt;3,"/"&amp;RIGHT($I$4-2,2),)&amp;"-"&amp;$I$5&amp;"/"&amp;RIGHT($I$4-1,2)</f>
        <v>12/06-2/07</v>
      </c>
      <c r="F3" s="25"/>
      <c r="G3" s="29"/>
    </row>
    <row r="4" spans="1:9" ht="14.25">
      <c r="A4" s="42"/>
      <c r="B4" s="31" t="s">
        <v>137</v>
      </c>
      <c r="C4" s="91">
        <f>LOOKUP(100000000,Taulukko!D:D)</f>
        <v>141</v>
      </c>
      <c r="D4" s="93">
        <f>LOOKUP(100000000,Muutos!C:C)</f>
        <v>8.677685950413213</v>
      </c>
      <c r="E4" s="96">
        <f>INDEX(Muutos!C:C,MATCH(LOOKUP(100000000,Muutos!C:C),Muutos!C:C,0)-12)</f>
        <v>5.245990758358237</v>
      </c>
      <c r="F4" s="89"/>
      <c r="G4" s="29"/>
      <c r="H4" s="64" t="s">
        <v>158</v>
      </c>
      <c r="I4" s="65">
        <v>2008</v>
      </c>
    </row>
    <row r="5" spans="1:9" ht="15" thickBot="1">
      <c r="A5" s="75" t="s">
        <v>26</v>
      </c>
      <c r="B5" s="82" t="s">
        <v>138</v>
      </c>
      <c r="C5" s="84">
        <f>LOOKUP(100000000,Taulukko!H:H)</f>
        <v>133.14</v>
      </c>
      <c r="D5" s="94">
        <f>LOOKUP(100000000,Muutos!F:F)</f>
        <v>6.859072592088075</v>
      </c>
      <c r="E5" s="97">
        <f>INDEX(Muutos!F:F,MATCH(LOOKUP(100000000,Muutos!F:F),Muutos!F:F,0)-12)</f>
        <v>3.705229700697482</v>
      </c>
      <c r="F5" s="76"/>
      <c r="G5" s="74"/>
      <c r="H5" s="66" t="s">
        <v>159</v>
      </c>
      <c r="I5" s="67">
        <v>2</v>
      </c>
    </row>
    <row r="6" spans="1:7" ht="14.25">
      <c r="A6" s="26" t="s">
        <v>28</v>
      </c>
      <c r="B6" s="31" t="s">
        <v>139</v>
      </c>
      <c r="C6" s="85">
        <f>LOOKUP(100000000,Taulukko!L:L)</f>
        <v>153.3</v>
      </c>
      <c r="D6" s="95">
        <f>LOOKUP(100000000,Muutos!I:I)</f>
        <v>11.075559931085419</v>
      </c>
      <c r="E6" s="98">
        <f>INDEX(Muutos!I:I,MATCH(LOOKUP(100000000,Muutos!I:I),Muutos!I:I,0)-12)</f>
        <v>10.19799294819634</v>
      </c>
      <c r="F6" s="25"/>
      <c r="G6" s="74"/>
    </row>
    <row r="7" spans="1:7" ht="14.25">
      <c r="A7" s="26" t="s">
        <v>30</v>
      </c>
      <c r="B7" s="31" t="s">
        <v>140</v>
      </c>
      <c r="C7" s="85">
        <f>LOOKUP(100000000,Taulukko!P:P)</f>
        <v>146.2</v>
      </c>
      <c r="D7" s="95">
        <f>LOOKUP(100000000,Muutos!L:L)</f>
        <v>8.4029484029484</v>
      </c>
      <c r="E7" s="98">
        <f>INDEX(Muutos!L:L,MATCH(LOOKUP(100000000,Muutos!L:L),Muutos!L:L,0)-12)</f>
        <v>5.906843611761657</v>
      </c>
      <c r="F7" s="25"/>
      <c r="G7" s="74"/>
    </row>
    <row r="8" spans="1:7" ht="14.25">
      <c r="A8" s="26" t="s">
        <v>32</v>
      </c>
      <c r="B8" s="31" t="s">
        <v>141</v>
      </c>
      <c r="C8" s="85">
        <f>LOOKUP(100000000,Taulukko!T:T)</f>
        <v>131.84</v>
      </c>
      <c r="D8" s="95">
        <f>LOOKUP(100000000,Muutos!O:O)</f>
        <v>10.339650434831874</v>
      </c>
      <c r="E8" s="98">
        <f>INDEX(Muutos!O:O,MATCH(LOOKUP(100000000,Muutos!O:O),Muutos!O:O,0)-12)</f>
        <v>1.723193960176359</v>
      </c>
      <c r="F8" s="25"/>
      <c r="G8" s="74"/>
    </row>
    <row r="9" spans="1:7" ht="14.25">
      <c r="A9" s="26" t="s">
        <v>34</v>
      </c>
      <c r="B9" s="31" t="s">
        <v>142</v>
      </c>
      <c r="C9" s="85">
        <f>LOOKUP(100000000,Taulukko!X:X)</f>
        <v>135.03</v>
      </c>
      <c r="D9" s="95">
        <f>LOOKUP(100000000,Muutos!R:R)</f>
        <v>8.64405462130437</v>
      </c>
      <c r="E9" s="98">
        <f>INDEX(Muutos!R:R,MATCH(LOOKUP(100000000,Muutos!R:R),Muutos!R:R,0)-12)</f>
        <v>3.819976864928843</v>
      </c>
      <c r="F9" s="25"/>
      <c r="G9" s="74"/>
    </row>
    <row r="10" spans="1:7" ht="14.25">
      <c r="A10" s="26" t="s">
        <v>39</v>
      </c>
      <c r="B10" s="31" t="s">
        <v>143</v>
      </c>
      <c r="C10" s="85">
        <f>LOOKUP(100000000,Taulukko!AB:AB)</f>
        <v>138.71</v>
      </c>
      <c r="D10" s="95">
        <f>LOOKUP(100000000,Muutos!U:U)</f>
        <v>6.222332753046501</v>
      </c>
      <c r="E10" s="98">
        <f>INDEX(Muutos!U:U,MATCH(LOOKUP(100000000,Muutos!U:U),Muutos!U:U,0)-12)</f>
        <v>5.9440375191020705</v>
      </c>
      <c r="F10" s="25"/>
      <c r="G10" s="74"/>
    </row>
    <row r="11" spans="1:7" ht="14.25">
      <c r="A11" s="26" t="s">
        <v>41</v>
      </c>
      <c r="B11" s="31" t="s">
        <v>144</v>
      </c>
      <c r="C11" s="85">
        <f>LOOKUP(100000000,Taulukko!AF:AF)</f>
        <v>188.76</v>
      </c>
      <c r="D11" s="95">
        <f>LOOKUP(100000000,Muutos!X:X)</f>
        <v>10.54484236302418</v>
      </c>
      <c r="E11" s="98">
        <f>INDEX(Muutos!X:X,MATCH(LOOKUP(100000000,Muutos!X:X),Muutos!X:X,0)-12)</f>
        <v>9.486207402132253</v>
      </c>
      <c r="F11" s="25"/>
      <c r="G11" s="74"/>
    </row>
    <row r="12" spans="1:7" ht="14.25">
      <c r="A12" s="26" t="s">
        <v>43</v>
      </c>
      <c r="B12" s="31" t="s">
        <v>145</v>
      </c>
      <c r="C12" s="85">
        <f>LOOKUP(100000000,Taulukko!AJ:AJ)</f>
        <v>149.2</v>
      </c>
      <c r="D12" s="95">
        <f>LOOKUP(100000000,Muutos!AA:AA)</f>
        <v>9.474969474969477</v>
      </c>
      <c r="E12" s="98">
        <f>INDEX(Muutos!AA:AA,MATCH(LOOKUP(100000000,Muutos!AA:AA),Muutos!AA:AA,0)-12)</f>
        <v>6.779661016949152</v>
      </c>
      <c r="F12" s="25"/>
      <c r="G12" s="74"/>
    </row>
    <row r="13" spans="1:7" ht="12.75">
      <c r="A13" s="77"/>
      <c r="B13" s="83"/>
      <c r="C13" s="60"/>
      <c r="D13" s="61"/>
      <c r="E13" s="87"/>
      <c r="F13" s="78"/>
      <c r="G13" s="74"/>
    </row>
    <row r="14" spans="1:7" ht="13.5" thickBot="1">
      <c r="A14" s="79"/>
      <c r="B14" s="80"/>
      <c r="C14" s="81"/>
      <c r="D14" s="81"/>
      <c r="E14" s="88"/>
      <c r="F14" s="28"/>
      <c r="G14" s="7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70"/>
  <sheetViews>
    <sheetView workbookViewId="0" topLeftCell="A1">
      <pane xSplit="2" ySplit="2" topLeftCell="C1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9" sqref="A15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5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40" t="s">
        <v>96</v>
      </c>
      <c r="B3" s="38" t="s">
        <v>97</v>
      </c>
      <c r="C3" s="39"/>
      <c r="D3" s="39">
        <v>68.3</v>
      </c>
      <c r="E3" s="39">
        <v>73.1506</v>
      </c>
      <c r="F3" s="39">
        <v>73.2322</v>
      </c>
      <c r="G3" s="39"/>
      <c r="H3" s="39">
        <v>69.24</v>
      </c>
      <c r="I3" s="39">
        <v>75.3</v>
      </c>
      <c r="J3" s="39">
        <v>75</v>
      </c>
      <c r="K3" s="39"/>
      <c r="L3" s="39">
        <v>44.2</v>
      </c>
      <c r="M3" s="39">
        <v>57.4</v>
      </c>
      <c r="N3" s="39">
        <v>56.6</v>
      </c>
      <c r="O3" s="39"/>
      <c r="P3" s="39">
        <v>65.8</v>
      </c>
      <c r="Q3" s="39">
        <v>68.8703</v>
      </c>
      <c r="R3" s="39">
        <v>68.9128</v>
      </c>
      <c r="S3" s="39"/>
      <c r="T3" s="39">
        <v>84.74</v>
      </c>
      <c r="U3" s="39">
        <v>86.7673</v>
      </c>
      <c r="V3" s="39">
        <v>87.273</v>
      </c>
      <c r="W3" s="39"/>
      <c r="X3" s="39">
        <v>75.17</v>
      </c>
      <c r="Y3" s="39">
        <v>81.1869</v>
      </c>
      <c r="Z3" s="39">
        <v>81.3788</v>
      </c>
      <c r="AA3" s="39"/>
      <c r="AB3" s="39">
        <v>51.67</v>
      </c>
      <c r="AC3" s="39">
        <v>58.5429</v>
      </c>
      <c r="AD3" s="39">
        <v>58.5154</v>
      </c>
      <c r="AE3" s="39"/>
      <c r="AF3" s="39">
        <v>54.65</v>
      </c>
      <c r="AG3" s="39">
        <v>58.2455</v>
      </c>
      <c r="AH3" s="39">
        <v>58.5015</v>
      </c>
      <c r="AI3" s="39"/>
      <c r="AJ3" s="39">
        <v>61.8</v>
      </c>
      <c r="AK3" s="39">
        <v>66.9</v>
      </c>
      <c r="AL3" s="39">
        <v>66.9</v>
      </c>
      <c r="AM3" s="58" t="s">
        <v>98</v>
      </c>
      <c r="AN3" s="4" t="s">
        <v>99</v>
      </c>
      <c r="AO3" s="4" t="s">
        <v>100</v>
      </c>
    </row>
    <row r="4" spans="1:41" ht="12.75">
      <c r="A4" s="3" t="s">
        <v>96</v>
      </c>
      <c r="B4" s="1" t="s">
        <v>101</v>
      </c>
      <c r="D4" s="34">
        <v>70.3</v>
      </c>
      <c r="E4" s="34">
        <v>73.6908</v>
      </c>
      <c r="F4" s="34">
        <v>73.6518</v>
      </c>
      <c r="G4" s="34"/>
      <c r="H4" s="34">
        <v>71.54</v>
      </c>
      <c r="I4" s="34">
        <v>75.1</v>
      </c>
      <c r="J4" s="34">
        <v>75.2</v>
      </c>
      <c r="K4" s="34"/>
      <c r="L4" s="34">
        <v>45.7</v>
      </c>
      <c r="M4" s="34">
        <v>56.6</v>
      </c>
      <c r="N4" s="34">
        <v>57</v>
      </c>
      <c r="O4" s="34"/>
      <c r="P4" s="34">
        <v>67.9</v>
      </c>
      <c r="Q4" s="34">
        <v>69.4321</v>
      </c>
      <c r="R4" s="34">
        <v>69.3271</v>
      </c>
      <c r="T4" s="34">
        <v>84.97</v>
      </c>
      <c r="U4" s="34">
        <v>87.2023</v>
      </c>
      <c r="V4" s="34">
        <v>87.2428</v>
      </c>
      <c r="W4" s="34"/>
      <c r="X4" s="34">
        <v>77.64</v>
      </c>
      <c r="Y4" s="34">
        <v>81.8174</v>
      </c>
      <c r="Z4" s="34">
        <v>81.8979</v>
      </c>
      <c r="AA4" s="34"/>
      <c r="AB4" s="34">
        <v>55.86</v>
      </c>
      <c r="AC4" s="34">
        <v>59.0061</v>
      </c>
      <c r="AD4" s="34">
        <v>59.1153</v>
      </c>
      <c r="AE4" s="34"/>
      <c r="AF4" s="34">
        <v>55.78</v>
      </c>
      <c r="AG4" s="34">
        <v>58.8447</v>
      </c>
      <c r="AH4" s="34">
        <v>59.0656</v>
      </c>
      <c r="AI4" s="34"/>
      <c r="AJ4" s="34">
        <v>63.3</v>
      </c>
      <c r="AK4" s="34">
        <v>67.2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3" t="s">
        <v>96</v>
      </c>
      <c r="B5" s="1" t="s">
        <v>105</v>
      </c>
      <c r="D5" s="34">
        <v>71.2</v>
      </c>
      <c r="E5" s="34">
        <v>73.8181</v>
      </c>
      <c r="F5" s="34">
        <v>74.1321</v>
      </c>
      <c r="G5" s="34"/>
      <c r="H5" s="34">
        <v>73.13</v>
      </c>
      <c r="I5" s="34">
        <v>75.1</v>
      </c>
      <c r="J5" s="34">
        <v>75.5</v>
      </c>
      <c r="K5" s="34"/>
      <c r="L5" s="34">
        <v>51.1</v>
      </c>
      <c r="M5" s="34">
        <v>57.4</v>
      </c>
      <c r="N5" s="34">
        <v>57.2</v>
      </c>
      <c r="O5" s="34"/>
      <c r="P5" s="34">
        <v>69.5</v>
      </c>
      <c r="Q5" s="34">
        <v>69.6042</v>
      </c>
      <c r="R5" s="34">
        <v>69.7247</v>
      </c>
      <c r="T5" s="34">
        <v>85.51</v>
      </c>
      <c r="U5" s="34">
        <v>86.3713</v>
      </c>
      <c r="V5" s="34">
        <v>87.282</v>
      </c>
      <c r="W5" s="34"/>
      <c r="X5" s="34">
        <v>75.16</v>
      </c>
      <c r="Y5" s="34">
        <v>77.2967</v>
      </c>
      <c r="Z5" s="34">
        <v>82.43</v>
      </c>
      <c r="AA5" s="34"/>
      <c r="AB5" s="34">
        <v>58.42</v>
      </c>
      <c r="AC5" s="34">
        <v>59.8581</v>
      </c>
      <c r="AD5" s="34">
        <v>59.7418</v>
      </c>
      <c r="AE5" s="34"/>
      <c r="AF5" s="34">
        <v>57.4</v>
      </c>
      <c r="AG5" s="34">
        <v>59.8876</v>
      </c>
      <c r="AH5" s="34">
        <v>59.6495</v>
      </c>
      <c r="AI5" s="34"/>
      <c r="AJ5" s="34">
        <v>66.4</v>
      </c>
      <c r="AK5" s="34">
        <v>67.3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3" t="s">
        <v>96</v>
      </c>
      <c r="B6" s="1" t="s">
        <v>109</v>
      </c>
      <c r="D6" s="34">
        <v>71.6</v>
      </c>
      <c r="E6" s="34">
        <v>74.7378</v>
      </c>
      <c r="F6" s="34">
        <v>74.7199</v>
      </c>
      <c r="G6" s="34"/>
      <c r="H6" s="34">
        <v>70.92</v>
      </c>
      <c r="I6" s="34">
        <v>75.7</v>
      </c>
      <c r="J6" s="34">
        <v>75.8</v>
      </c>
      <c r="K6" s="34"/>
      <c r="L6" s="34">
        <v>46.7</v>
      </c>
      <c r="M6" s="34">
        <v>57.9</v>
      </c>
      <c r="N6" s="34">
        <v>57.6</v>
      </c>
      <c r="O6" s="34"/>
      <c r="P6" s="34">
        <v>67.5</v>
      </c>
      <c r="Q6" s="34">
        <v>70.2273</v>
      </c>
      <c r="R6" s="34">
        <v>70.1445</v>
      </c>
      <c r="T6" s="34">
        <v>87.01</v>
      </c>
      <c r="U6" s="34">
        <v>87.2416</v>
      </c>
      <c r="V6" s="34">
        <v>87.4142</v>
      </c>
      <c r="W6" s="34"/>
      <c r="X6" s="34">
        <v>79.92</v>
      </c>
      <c r="Y6" s="34">
        <v>83.0237</v>
      </c>
      <c r="Z6" s="34">
        <v>82.9603</v>
      </c>
      <c r="AA6" s="34"/>
      <c r="AB6" s="34">
        <v>58.78</v>
      </c>
      <c r="AC6" s="34">
        <v>60.2247</v>
      </c>
      <c r="AD6" s="34">
        <v>60.3975</v>
      </c>
      <c r="AE6" s="34"/>
      <c r="AF6" s="34">
        <v>57.96</v>
      </c>
      <c r="AG6" s="34">
        <v>60.099</v>
      </c>
      <c r="AH6" s="34">
        <v>60.2334</v>
      </c>
      <c r="AI6" s="34"/>
      <c r="AJ6" s="34">
        <v>66.1</v>
      </c>
      <c r="AK6" s="34">
        <v>68.2</v>
      </c>
      <c r="AL6" s="34">
        <v>68.1</v>
      </c>
      <c r="AM6" s="59" t="s">
        <v>110</v>
      </c>
    </row>
    <row r="7" spans="1:39" ht="12.75">
      <c r="A7" s="3" t="s">
        <v>96</v>
      </c>
      <c r="B7" s="1" t="s">
        <v>111</v>
      </c>
      <c r="D7" s="34">
        <v>75.2</v>
      </c>
      <c r="E7" s="34">
        <v>75.4096</v>
      </c>
      <c r="F7" s="34">
        <v>75.3521</v>
      </c>
      <c r="G7" s="34"/>
      <c r="H7" s="34">
        <v>74.97</v>
      </c>
      <c r="I7" s="34">
        <v>76</v>
      </c>
      <c r="J7" s="34">
        <v>76.1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70.5301</v>
      </c>
      <c r="R7" s="34">
        <v>70.5584</v>
      </c>
      <c r="T7" s="34">
        <v>92.86</v>
      </c>
      <c r="U7" s="34">
        <v>87.7739</v>
      </c>
      <c r="V7" s="34">
        <v>87.5946</v>
      </c>
      <c r="W7" s="34"/>
      <c r="X7" s="34">
        <v>81.51</v>
      </c>
      <c r="Y7" s="34">
        <v>83.5417</v>
      </c>
      <c r="Z7" s="34">
        <v>83.4785</v>
      </c>
      <c r="AA7" s="34"/>
      <c r="AB7" s="34">
        <v>61.45</v>
      </c>
      <c r="AC7" s="34">
        <v>61.1639</v>
      </c>
      <c r="AD7" s="34">
        <v>61.0909</v>
      </c>
      <c r="AE7" s="34"/>
      <c r="AF7" s="34">
        <v>61.71</v>
      </c>
      <c r="AG7" s="34">
        <v>60.8008</v>
      </c>
      <c r="AH7" s="34">
        <v>60.8223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3" t="s">
        <v>96</v>
      </c>
      <c r="B8" s="1" t="s">
        <v>113</v>
      </c>
      <c r="D8" s="34">
        <v>93.2</v>
      </c>
      <c r="E8" s="34">
        <v>76.2624</v>
      </c>
      <c r="F8" s="34">
        <v>75.8964</v>
      </c>
      <c r="G8" s="34"/>
      <c r="H8" s="34">
        <v>105.43</v>
      </c>
      <c r="I8" s="34">
        <v>76.8</v>
      </c>
      <c r="J8" s="34">
        <v>76.4</v>
      </c>
      <c r="K8" s="34"/>
      <c r="L8" s="34">
        <v>83.8</v>
      </c>
      <c r="M8" s="34">
        <v>60.6</v>
      </c>
      <c r="N8" s="34">
        <v>58.4</v>
      </c>
      <c r="O8" s="34"/>
      <c r="P8" s="34">
        <v>83.5</v>
      </c>
      <c r="Q8" s="34">
        <v>71.0242</v>
      </c>
      <c r="R8" s="34">
        <v>70.9234</v>
      </c>
      <c r="T8" s="34">
        <v>109.81</v>
      </c>
      <c r="U8" s="34">
        <v>89.1219</v>
      </c>
      <c r="V8" s="34">
        <v>87.7004</v>
      </c>
      <c r="W8" s="34"/>
      <c r="X8" s="34">
        <v>93.04</v>
      </c>
      <c r="Y8" s="34">
        <v>83.9668</v>
      </c>
      <c r="Z8" s="34">
        <v>83.9828</v>
      </c>
      <c r="AA8" s="34"/>
      <c r="AB8" s="34">
        <v>72.39</v>
      </c>
      <c r="AC8" s="34">
        <v>61.9876</v>
      </c>
      <c r="AD8" s="34">
        <v>61.7176</v>
      </c>
      <c r="AE8" s="34"/>
      <c r="AF8" s="34">
        <v>73.03</v>
      </c>
      <c r="AG8" s="34">
        <v>61.9403</v>
      </c>
      <c r="AH8" s="34">
        <v>61.4025</v>
      </c>
      <c r="AI8" s="34"/>
      <c r="AJ8" s="34">
        <v>82.7</v>
      </c>
      <c r="AK8" s="34">
        <v>69.7</v>
      </c>
      <c r="AL8" s="34">
        <v>69</v>
      </c>
      <c r="AM8" s="59" t="s">
        <v>114</v>
      </c>
    </row>
    <row r="9" spans="1:39" ht="12.75">
      <c r="A9" s="3" t="s">
        <v>96</v>
      </c>
      <c r="B9" s="1" t="s">
        <v>115</v>
      </c>
      <c r="D9" s="34">
        <v>84.4</v>
      </c>
      <c r="E9" s="34">
        <v>76.2188</v>
      </c>
      <c r="F9" s="34">
        <v>76.3143</v>
      </c>
      <c r="G9" s="34"/>
      <c r="H9" s="34">
        <v>79.05</v>
      </c>
      <c r="I9" s="34">
        <v>76.3</v>
      </c>
      <c r="J9" s="34">
        <v>76.6</v>
      </c>
      <c r="K9" s="34"/>
      <c r="L9" s="34">
        <v>60.6</v>
      </c>
      <c r="M9" s="34">
        <v>58.1</v>
      </c>
      <c r="N9" s="34">
        <v>58.8</v>
      </c>
      <c r="O9" s="34"/>
      <c r="P9" s="34">
        <v>72.3</v>
      </c>
      <c r="Q9" s="34">
        <v>71.1286</v>
      </c>
      <c r="R9" s="34">
        <v>71.2885</v>
      </c>
      <c r="T9" s="34">
        <v>88.27</v>
      </c>
      <c r="U9" s="34">
        <v>86.9139</v>
      </c>
      <c r="V9" s="34">
        <v>87.7023</v>
      </c>
      <c r="W9" s="34"/>
      <c r="X9" s="34">
        <v>103.01</v>
      </c>
      <c r="Y9" s="34">
        <v>84.4559</v>
      </c>
      <c r="Z9" s="34">
        <v>84.477</v>
      </c>
      <c r="AA9" s="34"/>
      <c r="AB9" s="34">
        <v>67.28</v>
      </c>
      <c r="AC9" s="34">
        <v>61.9611</v>
      </c>
      <c r="AD9" s="34">
        <v>62.2501</v>
      </c>
      <c r="AE9" s="34"/>
      <c r="AF9" s="34">
        <v>63.77</v>
      </c>
      <c r="AG9" s="34">
        <v>61.6999</v>
      </c>
      <c r="AH9" s="34">
        <v>61.9583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3" t="s">
        <v>96</v>
      </c>
      <c r="B10" s="1" t="s">
        <v>117</v>
      </c>
      <c r="D10" s="34">
        <v>76.1</v>
      </c>
      <c r="E10" s="34">
        <v>76.6349</v>
      </c>
      <c r="F10" s="34">
        <v>76.7126</v>
      </c>
      <c r="G10" s="34"/>
      <c r="H10" s="34">
        <v>73.92</v>
      </c>
      <c r="I10" s="34">
        <v>76.7</v>
      </c>
      <c r="J10" s="34">
        <v>77</v>
      </c>
      <c r="K10" s="34"/>
      <c r="L10" s="34">
        <v>64.4</v>
      </c>
      <c r="M10" s="34">
        <v>57.9</v>
      </c>
      <c r="N10" s="34">
        <v>59.1</v>
      </c>
      <c r="O10" s="34"/>
      <c r="P10" s="34">
        <v>70.6</v>
      </c>
      <c r="Q10" s="34">
        <v>71.7287</v>
      </c>
      <c r="R10" s="34">
        <v>71.7635</v>
      </c>
      <c r="T10" s="34">
        <v>81.66</v>
      </c>
      <c r="U10" s="34">
        <v>89.035</v>
      </c>
      <c r="V10" s="34">
        <v>87.6447</v>
      </c>
      <c r="W10" s="34"/>
      <c r="X10" s="34">
        <v>86.44</v>
      </c>
      <c r="Y10" s="34">
        <v>85.0604</v>
      </c>
      <c r="Z10" s="34">
        <v>84.9579</v>
      </c>
      <c r="AA10" s="34"/>
      <c r="AB10" s="34">
        <v>58.39</v>
      </c>
      <c r="AC10" s="34">
        <v>63.0966</v>
      </c>
      <c r="AD10" s="34">
        <v>62.7447</v>
      </c>
      <c r="AE10" s="34"/>
      <c r="AF10" s="34">
        <v>67.66</v>
      </c>
      <c r="AG10" s="34">
        <v>62.2861</v>
      </c>
      <c r="AH10" s="34">
        <v>62.5231</v>
      </c>
      <c r="AI10" s="34"/>
      <c r="AJ10" s="34">
        <v>68.7</v>
      </c>
      <c r="AK10" s="34">
        <v>69.4</v>
      </c>
      <c r="AL10" s="34">
        <v>69.6</v>
      </c>
      <c r="AM10" s="59" t="s">
        <v>118</v>
      </c>
    </row>
    <row r="11" spans="1:39" ht="12.75">
      <c r="A11" s="3" t="s">
        <v>96</v>
      </c>
      <c r="B11" s="1" t="s">
        <v>119</v>
      </c>
      <c r="D11" s="34">
        <v>74.2</v>
      </c>
      <c r="E11" s="34">
        <v>77.1463</v>
      </c>
      <c r="F11" s="34">
        <v>77.1567</v>
      </c>
      <c r="G11" s="34"/>
      <c r="H11" s="34">
        <v>76.36</v>
      </c>
      <c r="I11" s="34">
        <v>77.6</v>
      </c>
      <c r="J11" s="34">
        <v>77.3</v>
      </c>
      <c r="K11" s="34"/>
      <c r="L11" s="34">
        <v>68.5</v>
      </c>
      <c r="M11" s="34">
        <v>61.2</v>
      </c>
      <c r="N11" s="34">
        <v>59.5</v>
      </c>
      <c r="O11" s="34"/>
      <c r="P11" s="34">
        <v>69</v>
      </c>
      <c r="Q11" s="34">
        <v>72.3777</v>
      </c>
      <c r="R11" s="34">
        <v>72.3172</v>
      </c>
      <c r="T11" s="34">
        <v>79.72</v>
      </c>
      <c r="U11" s="34">
        <v>87.0986</v>
      </c>
      <c r="V11" s="34">
        <v>87.5116</v>
      </c>
      <c r="W11" s="34"/>
      <c r="X11" s="34">
        <v>79.66</v>
      </c>
      <c r="Y11" s="34">
        <v>85.4557</v>
      </c>
      <c r="Z11" s="34">
        <v>85.4172</v>
      </c>
      <c r="AA11" s="34"/>
      <c r="AB11" s="34">
        <v>59.6</v>
      </c>
      <c r="AC11" s="34">
        <v>63.0619</v>
      </c>
      <c r="AD11" s="34">
        <v>63.1555</v>
      </c>
      <c r="AE11" s="34"/>
      <c r="AF11" s="34">
        <v>59.75</v>
      </c>
      <c r="AG11" s="34">
        <v>63.3882</v>
      </c>
      <c r="AH11" s="34">
        <v>63.1051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3" t="s">
        <v>96</v>
      </c>
      <c r="B12" s="1" t="s">
        <v>121</v>
      </c>
      <c r="D12" s="34">
        <v>72.6</v>
      </c>
      <c r="E12" s="34">
        <v>77.6226</v>
      </c>
      <c r="F12" s="34">
        <v>77.616</v>
      </c>
      <c r="G12" s="34"/>
      <c r="H12" s="34">
        <v>71.67</v>
      </c>
      <c r="I12" s="34">
        <v>77.7</v>
      </c>
      <c r="J12" s="34">
        <v>77.6</v>
      </c>
      <c r="K12" s="34"/>
      <c r="L12" s="34">
        <v>62</v>
      </c>
      <c r="M12" s="34">
        <v>59.4</v>
      </c>
      <c r="N12" s="34">
        <v>59.9</v>
      </c>
      <c r="O12" s="34"/>
      <c r="P12" s="34">
        <v>67.9</v>
      </c>
      <c r="Q12" s="34">
        <v>72.8145</v>
      </c>
      <c r="R12" s="34">
        <v>72.8633</v>
      </c>
      <c r="T12" s="34">
        <v>80.85</v>
      </c>
      <c r="U12" s="34">
        <v>88.0596</v>
      </c>
      <c r="V12" s="34">
        <v>87.3151</v>
      </c>
      <c r="W12" s="34"/>
      <c r="X12" s="34">
        <v>80.83</v>
      </c>
      <c r="Y12" s="34">
        <v>85.5838</v>
      </c>
      <c r="Z12" s="34">
        <v>85.8652</v>
      </c>
      <c r="AA12" s="34"/>
      <c r="AB12" s="34">
        <v>61.83</v>
      </c>
      <c r="AC12" s="34">
        <v>63.3885</v>
      </c>
      <c r="AD12" s="34">
        <v>63.5811</v>
      </c>
      <c r="AE12" s="34"/>
      <c r="AF12" s="34">
        <v>59.52</v>
      </c>
      <c r="AG12" s="34">
        <v>63.321</v>
      </c>
      <c r="AH12" s="34">
        <v>63.6903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3" t="s">
        <v>96</v>
      </c>
      <c r="B13" s="1" t="s">
        <v>122</v>
      </c>
      <c r="D13" s="34">
        <v>74.2</v>
      </c>
      <c r="E13" s="34">
        <v>78.1083</v>
      </c>
      <c r="F13" s="34">
        <v>78.0649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59.4</v>
      </c>
      <c r="N13" s="34">
        <v>60.3</v>
      </c>
      <c r="O13" s="34"/>
      <c r="P13" s="34">
        <v>70.5</v>
      </c>
      <c r="Q13" s="34">
        <v>73.4311</v>
      </c>
      <c r="R13" s="34">
        <v>73.4178</v>
      </c>
      <c r="T13" s="34">
        <v>82.53</v>
      </c>
      <c r="U13" s="34">
        <v>87.679</v>
      </c>
      <c r="V13" s="34">
        <v>87.0373</v>
      </c>
      <c r="W13" s="34"/>
      <c r="X13" s="34">
        <v>82.92</v>
      </c>
      <c r="Y13" s="34">
        <v>86.3634</v>
      </c>
      <c r="Z13" s="34">
        <v>86.3138</v>
      </c>
      <c r="AA13" s="34"/>
      <c r="AB13" s="34">
        <v>64.32</v>
      </c>
      <c r="AC13" s="34">
        <v>64.1346</v>
      </c>
      <c r="AD13" s="34">
        <v>64.1421</v>
      </c>
      <c r="AE13" s="34"/>
      <c r="AF13" s="34">
        <v>61.46</v>
      </c>
      <c r="AG13" s="34">
        <v>64.4234</v>
      </c>
      <c r="AH13" s="34">
        <v>64.2876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3" t="s">
        <v>96</v>
      </c>
      <c r="B14" s="1" t="s">
        <v>123</v>
      </c>
      <c r="D14" s="34">
        <v>80.4</v>
      </c>
      <c r="E14" s="34">
        <v>78.6189</v>
      </c>
      <c r="F14" s="34">
        <v>78.4664</v>
      </c>
      <c r="G14" s="34"/>
      <c r="H14" s="34">
        <v>79.47</v>
      </c>
      <c r="I14" s="34">
        <v>78</v>
      </c>
      <c r="J14" s="34">
        <v>78.2</v>
      </c>
      <c r="K14" s="34"/>
      <c r="L14" s="34">
        <v>71.7</v>
      </c>
      <c r="M14" s="34">
        <v>62.3</v>
      </c>
      <c r="N14" s="34">
        <v>60.8</v>
      </c>
      <c r="O14" s="34"/>
      <c r="P14" s="34">
        <v>78.7</v>
      </c>
      <c r="Q14" s="34">
        <v>74.042</v>
      </c>
      <c r="R14" s="34">
        <v>73.9292</v>
      </c>
      <c r="T14" s="34">
        <v>85.11</v>
      </c>
      <c r="U14" s="34">
        <v>86.0623</v>
      </c>
      <c r="V14" s="34">
        <v>86.6947</v>
      </c>
      <c r="W14" s="34"/>
      <c r="X14" s="34">
        <v>88.36</v>
      </c>
      <c r="Y14" s="34">
        <v>87.1026</v>
      </c>
      <c r="Z14" s="34">
        <v>86.7367</v>
      </c>
      <c r="AA14" s="34"/>
      <c r="AB14" s="34">
        <v>72.18</v>
      </c>
      <c r="AC14" s="34">
        <v>64.9613</v>
      </c>
      <c r="AD14" s="34">
        <v>64.7004</v>
      </c>
      <c r="AE14" s="34"/>
      <c r="AF14" s="34">
        <v>67.77</v>
      </c>
      <c r="AG14" s="34">
        <v>65.3419</v>
      </c>
      <c r="AH14" s="34">
        <v>64.874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ht="12.75">
      <c r="A15" s="40" t="s">
        <v>124</v>
      </c>
      <c r="B15" s="38" t="s">
        <v>97</v>
      </c>
      <c r="C15" s="39">
        <v>8.3</v>
      </c>
      <c r="D15" s="39">
        <v>74</v>
      </c>
      <c r="E15" s="39">
        <v>78.8316</v>
      </c>
      <c r="F15" s="39">
        <v>78.7942</v>
      </c>
      <c r="G15" s="39">
        <v>7.250144425187768</v>
      </c>
      <c r="H15" s="39">
        <v>74.26</v>
      </c>
      <c r="I15" s="39">
        <v>78</v>
      </c>
      <c r="J15" s="39">
        <v>78.6</v>
      </c>
      <c r="K15" s="39">
        <v>8.144796380090485</v>
      </c>
      <c r="L15" s="39">
        <v>47.8</v>
      </c>
      <c r="M15" s="39">
        <v>59.9</v>
      </c>
      <c r="N15" s="39">
        <v>61.3</v>
      </c>
      <c r="O15" s="39">
        <v>7.9</v>
      </c>
      <c r="P15" s="39">
        <v>71</v>
      </c>
      <c r="Q15" s="39">
        <v>74.3952</v>
      </c>
      <c r="R15" s="39">
        <v>74.2965</v>
      </c>
      <c r="S15" s="39">
        <v>10.93</v>
      </c>
      <c r="T15" s="39">
        <v>94</v>
      </c>
      <c r="U15" s="39">
        <v>95.0383</v>
      </c>
      <c r="V15" s="39">
        <v>86.3786</v>
      </c>
      <c r="W15" s="39">
        <v>8.87</v>
      </c>
      <c r="X15" s="39">
        <v>81.83</v>
      </c>
      <c r="Y15" s="39">
        <v>87.2254</v>
      </c>
      <c r="Z15" s="39">
        <v>87.1052</v>
      </c>
      <c r="AA15" s="39">
        <v>11.89</v>
      </c>
      <c r="AB15" s="39">
        <v>57.81</v>
      </c>
      <c r="AC15" s="39">
        <v>65.0279</v>
      </c>
      <c r="AD15" s="39">
        <v>65.1612</v>
      </c>
      <c r="AE15" s="39">
        <v>13.24</v>
      </c>
      <c r="AF15" s="39">
        <v>61.88</v>
      </c>
      <c r="AG15" s="39">
        <v>65.5371</v>
      </c>
      <c r="AH15" s="39">
        <v>65.4209</v>
      </c>
      <c r="AI15" s="39">
        <v>9.1</v>
      </c>
      <c r="AJ15" s="39">
        <v>67.4</v>
      </c>
      <c r="AK15" s="39">
        <v>71.7</v>
      </c>
      <c r="AL15" s="39">
        <v>71.4</v>
      </c>
      <c r="AM15" s="58" t="s">
        <v>125</v>
      </c>
    </row>
    <row r="16" spans="1:39" ht="12.75">
      <c r="A16" s="3" t="s">
        <v>124</v>
      </c>
      <c r="B16" s="1" t="s">
        <v>101</v>
      </c>
      <c r="C16" s="34">
        <v>6.7</v>
      </c>
      <c r="D16" s="34">
        <v>75</v>
      </c>
      <c r="E16" s="34">
        <v>79.031</v>
      </c>
      <c r="F16" s="34">
        <v>79.087</v>
      </c>
      <c r="G16" s="34">
        <v>5.968688845401168</v>
      </c>
      <c r="H16" s="34">
        <v>75.81</v>
      </c>
      <c r="I16" s="34">
        <v>79.2</v>
      </c>
      <c r="J16" s="34">
        <v>79</v>
      </c>
      <c r="K16" s="34">
        <v>10.722100656455138</v>
      </c>
      <c r="L16" s="34">
        <v>50.6</v>
      </c>
      <c r="M16" s="34">
        <v>61.8</v>
      </c>
      <c r="N16" s="34">
        <v>61.9</v>
      </c>
      <c r="O16" s="34">
        <v>6.6</v>
      </c>
      <c r="P16" s="34">
        <v>72.4</v>
      </c>
      <c r="Q16" s="34">
        <v>74.4382</v>
      </c>
      <c r="R16" s="34">
        <v>74.5928</v>
      </c>
      <c r="S16" s="34">
        <v>-0.63</v>
      </c>
      <c r="T16" s="34">
        <v>84.43</v>
      </c>
      <c r="U16" s="34">
        <v>85.6674</v>
      </c>
      <c r="V16" s="34">
        <v>86.1092</v>
      </c>
      <c r="W16" s="34">
        <v>7.54</v>
      </c>
      <c r="X16" s="34">
        <v>83.49</v>
      </c>
      <c r="Y16" s="34">
        <v>87.453</v>
      </c>
      <c r="Z16" s="34">
        <v>87.4286</v>
      </c>
      <c r="AA16" s="34">
        <v>11.98</v>
      </c>
      <c r="AB16" s="34">
        <v>62.55</v>
      </c>
      <c r="AC16" s="34">
        <v>65.5542</v>
      </c>
      <c r="AD16" s="34">
        <v>65.6489</v>
      </c>
      <c r="AE16" s="34">
        <v>13.31</v>
      </c>
      <c r="AF16" s="34">
        <v>63.21</v>
      </c>
      <c r="AG16" s="34">
        <v>66.3406</v>
      </c>
      <c r="AH16" s="34">
        <v>65.9303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3" t="s">
        <v>124</v>
      </c>
      <c r="B17" s="1" t="s">
        <v>105</v>
      </c>
      <c r="C17" s="34">
        <v>8.4</v>
      </c>
      <c r="D17" s="34">
        <v>77.2</v>
      </c>
      <c r="E17" s="34">
        <v>79.5068</v>
      </c>
      <c r="F17" s="34">
        <v>79.3639</v>
      </c>
      <c r="G17" s="34">
        <v>6.249145357582398</v>
      </c>
      <c r="H17" s="34">
        <v>77.7</v>
      </c>
      <c r="I17" s="34">
        <v>80.2</v>
      </c>
      <c r="J17" s="34">
        <v>79.4</v>
      </c>
      <c r="K17" s="34">
        <v>8.219178082191773</v>
      </c>
      <c r="L17" s="34">
        <v>55.3</v>
      </c>
      <c r="M17" s="34">
        <v>63.5</v>
      </c>
      <c r="N17" s="34">
        <v>62.7</v>
      </c>
      <c r="O17" s="34">
        <v>8.2</v>
      </c>
      <c r="P17" s="34">
        <v>75.2</v>
      </c>
      <c r="Q17" s="34">
        <v>75.0353</v>
      </c>
      <c r="R17" s="34">
        <v>74.9274</v>
      </c>
      <c r="S17" s="34">
        <v>0.92</v>
      </c>
      <c r="T17" s="34">
        <v>86.29</v>
      </c>
      <c r="U17" s="34">
        <v>87.2875</v>
      </c>
      <c r="V17" s="34">
        <v>85.8137</v>
      </c>
      <c r="W17" s="34">
        <v>12.76</v>
      </c>
      <c r="X17" s="34">
        <v>84.75</v>
      </c>
      <c r="Y17" s="34">
        <v>87.7605</v>
      </c>
      <c r="Z17" s="34">
        <v>87.7239</v>
      </c>
      <c r="AA17" s="34">
        <v>9.94</v>
      </c>
      <c r="AB17" s="34">
        <v>64.23</v>
      </c>
      <c r="AC17" s="34">
        <v>66.2953</v>
      </c>
      <c r="AD17" s="34">
        <v>66.2158</v>
      </c>
      <c r="AE17" s="34">
        <v>9.97</v>
      </c>
      <c r="AF17" s="34">
        <v>63.12</v>
      </c>
      <c r="AG17" s="34">
        <v>66.3299</v>
      </c>
      <c r="AH17" s="34">
        <v>66.4104</v>
      </c>
      <c r="AI17" s="34">
        <v>6.9</v>
      </c>
      <c r="AJ17" s="34">
        <v>70.9</v>
      </c>
      <c r="AK17" s="34">
        <v>72.8</v>
      </c>
      <c r="AL17" s="34">
        <v>72.1</v>
      </c>
      <c r="AM17" s="59" t="s">
        <v>106</v>
      </c>
    </row>
    <row r="18" spans="1:39" ht="12.75">
      <c r="A18" s="3" t="s">
        <v>124</v>
      </c>
      <c r="B18" s="1" t="s">
        <v>109</v>
      </c>
      <c r="C18" s="34">
        <v>6.3</v>
      </c>
      <c r="D18" s="34">
        <v>76.2</v>
      </c>
      <c r="E18" s="34">
        <v>79.6576</v>
      </c>
      <c r="F18" s="34">
        <v>79.5822</v>
      </c>
      <c r="G18" s="34">
        <v>6.542583192329386</v>
      </c>
      <c r="H18" s="34">
        <v>75.56</v>
      </c>
      <c r="I18" s="34">
        <v>79.4</v>
      </c>
      <c r="J18" s="34">
        <v>79.7</v>
      </c>
      <c r="K18" s="34">
        <v>11.13490364025695</v>
      </c>
      <c r="L18" s="34">
        <v>51.9</v>
      </c>
      <c r="M18" s="34">
        <v>62.3</v>
      </c>
      <c r="N18" s="34">
        <v>63.5</v>
      </c>
      <c r="O18" s="34">
        <v>7.3</v>
      </c>
      <c r="P18" s="34">
        <v>72.4</v>
      </c>
      <c r="Q18" s="34">
        <v>75.1513</v>
      </c>
      <c r="R18" s="34">
        <v>75.3006</v>
      </c>
      <c r="S18" s="34">
        <v>-2.57</v>
      </c>
      <c r="T18" s="34">
        <v>84.78</v>
      </c>
      <c r="U18" s="34">
        <v>85.0895</v>
      </c>
      <c r="V18" s="34">
        <v>85.4247</v>
      </c>
      <c r="W18" s="34">
        <v>6.64</v>
      </c>
      <c r="X18" s="34">
        <v>85.23</v>
      </c>
      <c r="Y18" s="34">
        <v>87.9102</v>
      </c>
      <c r="Z18" s="34">
        <v>88.0004</v>
      </c>
      <c r="AA18" s="34">
        <v>11.19</v>
      </c>
      <c r="AB18" s="34">
        <v>65.36</v>
      </c>
      <c r="AC18" s="34">
        <v>66.7698</v>
      </c>
      <c r="AD18" s="34">
        <v>66.7861</v>
      </c>
      <c r="AE18" s="34">
        <v>11.65</v>
      </c>
      <c r="AF18" s="34">
        <v>64.72</v>
      </c>
      <c r="AG18" s="34">
        <v>66.8316</v>
      </c>
      <c r="AH18" s="34">
        <v>66.8834</v>
      </c>
      <c r="AI18" s="34">
        <v>6.4</v>
      </c>
      <c r="AJ18" s="34">
        <v>70.4</v>
      </c>
      <c r="AK18" s="34">
        <v>71.8</v>
      </c>
      <c r="AL18" s="34">
        <v>72.3</v>
      </c>
      <c r="AM18" s="59" t="s">
        <v>110</v>
      </c>
    </row>
    <row r="19" spans="1:39" ht="12.75">
      <c r="A19" s="3" t="s">
        <v>124</v>
      </c>
      <c r="B19" s="1" t="s">
        <v>111</v>
      </c>
      <c r="C19" s="34">
        <v>6.6</v>
      </c>
      <c r="D19" s="34">
        <v>80.2</v>
      </c>
      <c r="E19" s="34">
        <v>79.7292</v>
      </c>
      <c r="F19" s="34">
        <v>79.7477</v>
      </c>
      <c r="G19" s="34">
        <v>8.85687608376684</v>
      </c>
      <c r="H19" s="34">
        <v>81.61</v>
      </c>
      <c r="I19" s="34">
        <v>80</v>
      </c>
      <c r="J19" s="34">
        <v>80</v>
      </c>
      <c r="K19" s="34">
        <v>21.689059500959686</v>
      </c>
      <c r="L19" s="34">
        <v>63.4</v>
      </c>
      <c r="M19" s="34">
        <v>65.2</v>
      </c>
      <c r="N19" s="34">
        <v>64.3</v>
      </c>
      <c r="O19" s="34">
        <v>7.5</v>
      </c>
      <c r="P19" s="34">
        <v>77.7</v>
      </c>
      <c r="Q19" s="34">
        <v>75.8247</v>
      </c>
      <c r="R19" s="34">
        <v>75.7057</v>
      </c>
      <c r="S19" s="34">
        <v>-2.36</v>
      </c>
      <c r="T19" s="34">
        <v>90.67</v>
      </c>
      <c r="U19" s="34">
        <v>85.9265</v>
      </c>
      <c r="V19" s="34">
        <v>84.9629</v>
      </c>
      <c r="W19" s="34">
        <v>5.57</v>
      </c>
      <c r="X19" s="34">
        <v>86.05</v>
      </c>
      <c r="Y19" s="34">
        <v>88.2414</v>
      </c>
      <c r="Z19" s="34">
        <v>88.2667</v>
      </c>
      <c r="AA19" s="34">
        <v>9.7</v>
      </c>
      <c r="AB19" s="34">
        <v>67.41</v>
      </c>
      <c r="AC19" s="34">
        <v>67.3727</v>
      </c>
      <c r="AD19" s="34">
        <v>67.3517</v>
      </c>
      <c r="AE19" s="34">
        <v>10.86</v>
      </c>
      <c r="AF19" s="34">
        <v>68.41</v>
      </c>
      <c r="AG19" s="34">
        <v>67.4007</v>
      </c>
      <c r="AH19" s="34">
        <v>67.3616</v>
      </c>
      <c r="AI19" s="34">
        <v>6.1</v>
      </c>
      <c r="AJ19" s="34">
        <v>74.7</v>
      </c>
      <c r="AK19" s="34">
        <v>72.6</v>
      </c>
      <c r="AL19" s="34">
        <v>72.5</v>
      </c>
      <c r="AM19" s="59" t="s">
        <v>112</v>
      </c>
    </row>
    <row r="20" spans="1:39" ht="12.75">
      <c r="A20" s="3" t="s">
        <v>124</v>
      </c>
      <c r="B20" s="1" t="s">
        <v>113</v>
      </c>
      <c r="C20" s="34">
        <v>1.4</v>
      </c>
      <c r="D20" s="34">
        <v>94.5</v>
      </c>
      <c r="E20" s="34">
        <v>79.8547</v>
      </c>
      <c r="F20" s="34">
        <v>79.9155</v>
      </c>
      <c r="G20" s="34">
        <v>-1.0054064308071728</v>
      </c>
      <c r="H20" s="34">
        <v>104.37</v>
      </c>
      <c r="I20" s="34">
        <v>80.6</v>
      </c>
      <c r="J20" s="34">
        <v>80.4</v>
      </c>
      <c r="K20" s="34">
        <v>-0.4773269689737369</v>
      </c>
      <c r="L20" s="34">
        <v>83.4</v>
      </c>
      <c r="M20" s="34">
        <v>66.1</v>
      </c>
      <c r="N20" s="34">
        <v>65</v>
      </c>
      <c r="O20" s="34">
        <v>6.5</v>
      </c>
      <c r="P20" s="34">
        <v>88.9</v>
      </c>
      <c r="Q20" s="34">
        <v>76.0626</v>
      </c>
      <c r="R20" s="34">
        <v>76.089</v>
      </c>
      <c r="S20" s="34">
        <v>-8.52</v>
      </c>
      <c r="T20" s="34">
        <v>100.45</v>
      </c>
      <c r="U20" s="34">
        <v>83.1152</v>
      </c>
      <c r="V20" s="34">
        <v>84.5018</v>
      </c>
      <c r="W20" s="34">
        <v>4.26</v>
      </c>
      <c r="X20" s="34">
        <v>97.01</v>
      </c>
      <c r="Y20" s="34">
        <v>88.5948</v>
      </c>
      <c r="Z20" s="34">
        <v>88.5211</v>
      </c>
      <c r="AA20" s="34">
        <v>7.75</v>
      </c>
      <c r="AB20" s="34">
        <v>78</v>
      </c>
      <c r="AC20" s="34">
        <v>67.7532</v>
      </c>
      <c r="AD20" s="34">
        <v>68.0008</v>
      </c>
      <c r="AE20" s="34">
        <v>7.87</v>
      </c>
      <c r="AF20" s="34">
        <v>78.78</v>
      </c>
      <c r="AG20" s="34">
        <v>67.6128</v>
      </c>
      <c r="AH20" s="34">
        <v>67.8477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3" t="s">
        <v>124</v>
      </c>
      <c r="B21" s="1" t="s">
        <v>115</v>
      </c>
      <c r="C21" s="34">
        <v>7</v>
      </c>
      <c r="D21" s="34">
        <v>90.3</v>
      </c>
      <c r="E21" s="34">
        <v>79.974</v>
      </c>
      <c r="F21" s="34">
        <v>80.138</v>
      </c>
      <c r="G21" s="34">
        <v>9.120809614168259</v>
      </c>
      <c r="H21" s="34">
        <v>86.26</v>
      </c>
      <c r="I21" s="34">
        <v>80.5</v>
      </c>
      <c r="J21" s="34">
        <v>80.7</v>
      </c>
      <c r="K21" s="34">
        <v>15.841584158415845</v>
      </c>
      <c r="L21" s="34">
        <v>70.2</v>
      </c>
      <c r="M21" s="34">
        <v>64.4</v>
      </c>
      <c r="N21" s="34">
        <v>65.4</v>
      </c>
      <c r="O21" s="34">
        <v>8.7</v>
      </c>
      <c r="P21" s="34">
        <v>78.6</v>
      </c>
      <c r="Q21" s="34">
        <v>76.4578</v>
      </c>
      <c r="R21" s="34">
        <v>76.4455</v>
      </c>
      <c r="S21" s="34">
        <v>-1.99</v>
      </c>
      <c r="T21" s="34">
        <v>86.52</v>
      </c>
      <c r="U21" s="34">
        <v>84.5962</v>
      </c>
      <c r="V21" s="34">
        <v>84.1129</v>
      </c>
      <c r="W21" s="34">
        <v>5.91</v>
      </c>
      <c r="X21" s="34">
        <v>109.1</v>
      </c>
      <c r="Y21" s="34">
        <v>88.4078</v>
      </c>
      <c r="Z21" s="34">
        <v>88.7718</v>
      </c>
      <c r="AA21" s="34">
        <v>11.72</v>
      </c>
      <c r="AB21" s="34">
        <v>75.16</v>
      </c>
      <c r="AC21" s="34">
        <v>68.8369</v>
      </c>
      <c r="AD21" s="34">
        <v>68.8093</v>
      </c>
      <c r="AE21" s="34">
        <v>11.54</v>
      </c>
      <c r="AF21" s="34">
        <v>71.13</v>
      </c>
      <c r="AG21" s="34">
        <v>68.2561</v>
      </c>
      <c r="AH21" s="34">
        <v>68.3532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3" t="s">
        <v>124</v>
      </c>
      <c r="B22" s="1" t="s">
        <v>117</v>
      </c>
      <c r="C22" s="34">
        <v>6.1</v>
      </c>
      <c r="D22" s="34">
        <v>80.7</v>
      </c>
      <c r="E22" s="34">
        <v>80.3466</v>
      </c>
      <c r="F22" s="34">
        <v>80.4506</v>
      </c>
      <c r="G22" s="34">
        <v>8.95562770562771</v>
      </c>
      <c r="H22" s="34">
        <v>80.54</v>
      </c>
      <c r="I22" s="34">
        <v>80.8</v>
      </c>
      <c r="J22" s="34">
        <v>81</v>
      </c>
      <c r="K22" s="34">
        <v>17.857142857142854</v>
      </c>
      <c r="L22" s="34">
        <v>75.9</v>
      </c>
      <c r="M22" s="34">
        <v>66.5</v>
      </c>
      <c r="N22" s="34">
        <v>65.7</v>
      </c>
      <c r="O22" s="34">
        <v>7.6</v>
      </c>
      <c r="P22" s="34">
        <v>76</v>
      </c>
      <c r="Q22" s="34">
        <v>76.7469</v>
      </c>
      <c r="R22" s="34">
        <v>76.8562</v>
      </c>
      <c r="S22" s="34">
        <v>-7.82</v>
      </c>
      <c r="T22" s="34">
        <v>75.27</v>
      </c>
      <c r="U22" s="34">
        <v>82.3125</v>
      </c>
      <c r="V22" s="34">
        <v>83.8244</v>
      </c>
      <c r="W22" s="34">
        <v>4.13</v>
      </c>
      <c r="X22" s="34">
        <v>90.01</v>
      </c>
      <c r="Y22" s="34">
        <v>89.0333</v>
      </c>
      <c r="Z22" s="34">
        <v>89.0347</v>
      </c>
      <c r="AA22" s="34">
        <v>13.22</v>
      </c>
      <c r="AB22" s="34">
        <v>66.11</v>
      </c>
      <c r="AC22" s="34">
        <v>72.0576</v>
      </c>
      <c r="AD22" s="34">
        <v>69.794</v>
      </c>
      <c r="AE22" s="34">
        <v>11.1</v>
      </c>
      <c r="AF22" s="34">
        <v>75.17</v>
      </c>
      <c r="AG22" s="34">
        <v>69.0618</v>
      </c>
      <c r="AH22" s="34">
        <v>68.8691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3" t="s">
        <v>124</v>
      </c>
      <c r="B23" s="1" t="s">
        <v>119</v>
      </c>
      <c r="C23" s="34">
        <v>1.6</v>
      </c>
      <c r="D23" s="34">
        <v>75.4</v>
      </c>
      <c r="E23" s="34">
        <v>80.6812</v>
      </c>
      <c r="F23" s="34">
        <v>80.8661</v>
      </c>
      <c r="G23" s="34">
        <v>-1.1000523834468352</v>
      </c>
      <c r="H23" s="34">
        <v>75.52</v>
      </c>
      <c r="I23" s="34">
        <v>81.2</v>
      </c>
      <c r="J23" s="34">
        <v>81.4</v>
      </c>
      <c r="K23" s="34">
        <v>1.167883211678828</v>
      </c>
      <c r="L23" s="34">
        <v>69.3</v>
      </c>
      <c r="M23" s="34">
        <v>65.8</v>
      </c>
      <c r="N23" s="34">
        <v>66.2</v>
      </c>
      <c r="O23" s="34">
        <v>5.2</v>
      </c>
      <c r="P23" s="34">
        <v>72.6</v>
      </c>
      <c r="Q23" s="34">
        <v>77.2753</v>
      </c>
      <c r="R23" s="34">
        <v>77.4173</v>
      </c>
      <c r="S23" s="34">
        <v>-5.13</v>
      </c>
      <c r="T23" s="34">
        <v>75.63</v>
      </c>
      <c r="U23" s="34">
        <v>83.9682</v>
      </c>
      <c r="V23" s="34">
        <v>83.6505</v>
      </c>
      <c r="W23" s="34">
        <v>3.45</v>
      </c>
      <c r="X23" s="34">
        <v>82.41</v>
      </c>
      <c r="Y23" s="34">
        <v>89.0627</v>
      </c>
      <c r="Z23" s="34">
        <v>89.3081</v>
      </c>
      <c r="AA23" s="34">
        <v>14.94</v>
      </c>
      <c r="AB23" s="34">
        <v>68.51</v>
      </c>
      <c r="AC23" s="34">
        <v>72.9466</v>
      </c>
      <c r="AD23" s="34">
        <v>70.8968</v>
      </c>
      <c r="AE23" s="34">
        <v>8.17</v>
      </c>
      <c r="AF23" s="34">
        <v>64.64</v>
      </c>
      <c r="AG23" s="34">
        <v>68.7238</v>
      </c>
      <c r="AH23" s="34">
        <v>69.401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3" t="s">
        <v>124</v>
      </c>
      <c r="B24" s="1" t="s">
        <v>121</v>
      </c>
      <c r="C24" s="34">
        <v>6.9</v>
      </c>
      <c r="D24" s="34">
        <v>77.6</v>
      </c>
      <c r="E24" s="34">
        <v>81.4101</v>
      </c>
      <c r="F24" s="34">
        <v>81.3614</v>
      </c>
      <c r="G24" s="34">
        <v>7.241523650062784</v>
      </c>
      <c r="H24" s="34">
        <v>76.86</v>
      </c>
      <c r="I24" s="34">
        <v>81.7</v>
      </c>
      <c r="J24" s="34">
        <v>81.8</v>
      </c>
      <c r="K24" s="34">
        <v>14.193548387096769</v>
      </c>
      <c r="L24" s="34">
        <v>70.8</v>
      </c>
      <c r="M24" s="34">
        <v>65.3</v>
      </c>
      <c r="N24" s="34">
        <v>66.9</v>
      </c>
      <c r="O24" s="34">
        <v>8.4</v>
      </c>
      <c r="P24" s="34">
        <v>73.6</v>
      </c>
      <c r="Q24" s="34">
        <v>78.2394</v>
      </c>
      <c r="R24" s="34">
        <v>78.0751</v>
      </c>
      <c r="S24" s="34">
        <v>-4.61</v>
      </c>
      <c r="T24" s="34">
        <v>77.12</v>
      </c>
      <c r="U24" s="34">
        <v>83.3863</v>
      </c>
      <c r="V24" s="34">
        <v>83.5368</v>
      </c>
      <c r="W24" s="34">
        <v>6.37</v>
      </c>
      <c r="X24" s="34">
        <v>85.99</v>
      </c>
      <c r="Y24" s="34">
        <v>90.0775</v>
      </c>
      <c r="Z24" s="34">
        <v>89.567</v>
      </c>
      <c r="AA24" s="34">
        <v>16.49</v>
      </c>
      <c r="AB24" s="34">
        <v>72.02</v>
      </c>
      <c r="AC24" s="34">
        <v>73.2386</v>
      </c>
      <c r="AD24" s="34">
        <v>71.9695</v>
      </c>
      <c r="AE24" s="34">
        <v>12.06</v>
      </c>
      <c r="AF24" s="34">
        <v>66.69</v>
      </c>
      <c r="AG24" s="34">
        <v>70.5116</v>
      </c>
      <c r="AH24" s="34">
        <v>69.957</v>
      </c>
      <c r="AI24" s="34">
        <v>8.2</v>
      </c>
      <c r="AJ24" s="34">
        <v>71.3</v>
      </c>
      <c r="AK24" s="34">
        <v>74.7</v>
      </c>
      <c r="AL24" s="34">
        <v>74.5</v>
      </c>
      <c r="AM24" s="59" t="s">
        <v>121</v>
      </c>
    </row>
    <row r="25" spans="1:39" ht="12.75">
      <c r="A25" s="3" t="s">
        <v>124</v>
      </c>
      <c r="B25" s="1" t="s">
        <v>122</v>
      </c>
      <c r="C25" s="34">
        <v>5.7</v>
      </c>
      <c r="D25" s="34">
        <v>78.5</v>
      </c>
      <c r="E25" s="34">
        <v>82.0979</v>
      </c>
      <c r="F25" s="34">
        <v>81.8256</v>
      </c>
      <c r="G25" s="34">
        <v>6.997245179063379</v>
      </c>
      <c r="H25" s="34">
        <v>77.68</v>
      </c>
      <c r="I25" s="34">
        <v>82.4</v>
      </c>
      <c r="J25" s="34">
        <v>82.2</v>
      </c>
      <c r="K25" s="34">
        <v>22.11221122112211</v>
      </c>
      <c r="L25" s="34">
        <v>74</v>
      </c>
      <c r="M25" s="34">
        <v>70</v>
      </c>
      <c r="N25" s="34">
        <v>67.7</v>
      </c>
      <c r="O25" s="34">
        <v>7.5</v>
      </c>
      <c r="P25" s="34">
        <v>75.8</v>
      </c>
      <c r="Q25" s="34">
        <v>78.7645</v>
      </c>
      <c r="R25" s="34">
        <v>78.5793</v>
      </c>
      <c r="S25" s="34">
        <v>-5.45</v>
      </c>
      <c r="T25" s="34">
        <v>78.04</v>
      </c>
      <c r="U25" s="34">
        <v>83.0736</v>
      </c>
      <c r="V25" s="34">
        <v>83.4531</v>
      </c>
      <c r="W25" s="34">
        <v>3.48</v>
      </c>
      <c r="X25" s="34">
        <v>85.81</v>
      </c>
      <c r="Y25" s="34">
        <v>89.8428</v>
      </c>
      <c r="Z25" s="34">
        <v>89.7796</v>
      </c>
      <c r="AA25" s="34">
        <v>15.43</v>
      </c>
      <c r="AB25" s="34">
        <v>74.24</v>
      </c>
      <c r="AC25" s="34">
        <v>74.085</v>
      </c>
      <c r="AD25" s="34">
        <v>72.9072</v>
      </c>
      <c r="AE25" s="34">
        <v>9.07</v>
      </c>
      <c r="AF25" s="34">
        <v>67.04</v>
      </c>
      <c r="AG25" s="34">
        <v>70.5802</v>
      </c>
      <c r="AH25" s="34">
        <v>70.5001</v>
      </c>
      <c r="AI25" s="34">
        <v>7.1</v>
      </c>
      <c r="AJ25" s="34">
        <v>72.4</v>
      </c>
      <c r="AK25" s="34">
        <v>75.6</v>
      </c>
      <c r="AL25" s="34">
        <v>75</v>
      </c>
      <c r="AM25" s="59" t="s">
        <v>122</v>
      </c>
    </row>
    <row r="26" spans="1:39" ht="12.75">
      <c r="A26" s="3" t="s">
        <v>124</v>
      </c>
      <c r="B26" s="1" t="s">
        <v>123</v>
      </c>
      <c r="C26" s="34">
        <v>1.7</v>
      </c>
      <c r="D26" s="34">
        <v>81.8</v>
      </c>
      <c r="E26" s="34">
        <v>82.261</v>
      </c>
      <c r="F26" s="34">
        <v>82.1657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68.2</v>
      </c>
      <c r="N26" s="34">
        <v>68.2</v>
      </c>
      <c r="O26" s="34">
        <v>4.4</v>
      </c>
      <c r="P26" s="34">
        <v>82.2</v>
      </c>
      <c r="Q26" s="34">
        <v>78.856</v>
      </c>
      <c r="R26" s="34">
        <v>78.8574</v>
      </c>
      <c r="S26" s="34">
        <v>-4.32</v>
      </c>
      <c r="T26" s="34">
        <v>81.43</v>
      </c>
      <c r="U26" s="34">
        <v>84.0145</v>
      </c>
      <c r="V26" s="34">
        <v>83.3964</v>
      </c>
      <c r="W26" s="34">
        <v>1.65</v>
      </c>
      <c r="X26" s="34">
        <v>89.81</v>
      </c>
      <c r="Y26" s="34">
        <v>89.718</v>
      </c>
      <c r="Z26" s="34">
        <v>89.9619</v>
      </c>
      <c r="AA26" s="34">
        <v>13.08</v>
      </c>
      <c r="AB26" s="34">
        <v>81.62</v>
      </c>
      <c r="AC26" s="34">
        <v>74.1554</v>
      </c>
      <c r="AD26" s="34">
        <v>73.7655</v>
      </c>
      <c r="AE26" s="34">
        <v>7.85</v>
      </c>
      <c r="AF26" s="34">
        <v>73.09</v>
      </c>
      <c r="AG26" s="34">
        <v>70.8622</v>
      </c>
      <c r="AH26" s="34">
        <v>71.0283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ht="12.75">
      <c r="A27" s="40" t="s">
        <v>126</v>
      </c>
      <c r="B27" s="38" t="s">
        <v>97</v>
      </c>
      <c r="C27" s="39">
        <v>6.6</v>
      </c>
      <c r="D27" s="39">
        <v>78.9</v>
      </c>
      <c r="E27" s="39">
        <v>82.6234</v>
      </c>
      <c r="F27" s="39">
        <v>82.3768</v>
      </c>
      <c r="G27" s="39">
        <v>10.705628871532436</v>
      </c>
      <c r="H27" s="39">
        <v>82.21</v>
      </c>
      <c r="I27" s="39">
        <v>83.5</v>
      </c>
      <c r="J27" s="39">
        <v>83</v>
      </c>
      <c r="K27" s="39">
        <v>19.246861924686197</v>
      </c>
      <c r="L27" s="39">
        <v>57</v>
      </c>
      <c r="M27" s="39">
        <v>68</v>
      </c>
      <c r="N27" s="39">
        <v>68.4</v>
      </c>
      <c r="O27" s="39">
        <v>6.9</v>
      </c>
      <c r="P27" s="39">
        <v>75.9</v>
      </c>
      <c r="Q27" s="39">
        <v>78.9881</v>
      </c>
      <c r="R27" s="39">
        <v>79.0987</v>
      </c>
      <c r="S27" s="39">
        <v>-9.48</v>
      </c>
      <c r="T27" s="39">
        <v>85.09</v>
      </c>
      <c r="U27" s="39">
        <v>84.3138</v>
      </c>
      <c r="V27" s="39">
        <v>83.2685</v>
      </c>
      <c r="W27" s="39">
        <v>4.28</v>
      </c>
      <c r="X27" s="39">
        <v>85.34</v>
      </c>
      <c r="Y27" s="39">
        <v>90.3367</v>
      </c>
      <c r="Z27" s="39">
        <v>90.1371</v>
      </c>
      <c r="AA27" s="39">
        <v>16.36</v>
      </c>
      <c r="AB27" s="39">
        <v>67.27</v>
      </c>
      <c r="AC27" s="39">
        <v>75.2666</v>
      </c>
      <c r="AD27" s="39">
        <v>74.601</v>
      </c>
      <c r="AE27" s="39">
        <v>9.7</v>
      </c>
      <c r="AF27" s="39">
        <v>67.88</v>
      </c>
      <c r="AG27" s="39">
        <v>71.8402</v>
      </c>
      <c r="AH27" s="39">
        <v>71.5597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3" t="s">
        <v>126</v>
      </c>
      <c r="B28" s="1" t="s">
        <v>101</v>
      </c>
      <c r="C28" s="34">
        <v>4.6</v>
      </c>
      <c r="D28" s="34">
        <v>78.4</v>
      </c>
      <c r="E28" s="34">
        <v>82.3127</v>
      </c>
      <c r="F28" s="34">
        <v>82.5186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68.8</v>
      </c>
      <c r="N28" s="34">
        <v>68.6</v>
      </c>
      <c r="O28" s="34">
        <v>6.9</v>
      </c>
      <c r="P28" s="34">
        <v>77.4</v>
      </c>
      <c r="Q28" s="34">
        <v>79.4137</v>
      </c>
      <c r="R28" s="34">
        <v>79.4449</v>
      </c>
      <c r="S28" s="34">
        <v>-1.8</v>
      </c>
      <c r="T28" s="34">
        <v>82.91</v>
      </c>
      <c r="U28" s="34">
        <v>83.8706</v>
      </c>
      <c r="V28" s="34">
        <v>82.9953</v>
      </c>
      <c r="W28" s="34">
        <v>3.2</v>
      </c>
      <c r="X28" s="34">
        <v>86.16</v>
      </c>
      <c r="Y28" s="34">
        <v>90.3599</v>
      </c>
      <c r="Z28" s="34">
        <v>90.2896</v>
      </c>
      <c r="AA28" s="34">
        <v>16.56</v>
      </c>
      <c r="AB28" s="34">
        <v>72.91</v>
      </c>
      <c r="AC28" s="34">
        <v>75.9587</v>
      </c>
      <c r="AD28" s="34">
        <v>75.2894</v>
      </c>
      <c r="AE28" s="34">
        <v>8.03</v>
      </c>
      <c r="AF28" s="34">
        <v>68.29</v>
      </c>
      <c r="AG28" s="34">
        <v>71.7699</v>
      </c>
      <c r="AH28" s="34">
        <v>72.093</v>
      </c>
      <c r="AI28" s="34">
        <v>6.2</v>
      </c>
      <c r="AJ28" s="34">
        <v>72.2</v>
      </c>
      <c r="AK28" s="34">
        <v>76.3</v>
      </c>
      <c r="AL28" s="34">
        <v>76.3</v>
      </c>
      <c r="AM28" s="59" t="s">
        <v>102</v>
      </c>
    </row>
    <row r="29" spans="1:39" ht="12.75">
      <c r="A29" s="3" t="s">
        <v>126</v>
      </c>
      <c r="B29" s="1" t="s">
        <v>105</v>
      </c>
      <c r="C29" s="34">
        <v>2.1</v>
      </c>
      <c r="D29" s="34">
        <v>78.8</v>
      </c>
      <c r="E29" s="34">
        <v>82.5745</v>
      </c>
      <c r="F29" s="34">
        <v>82.7177</v>
      </c>
      <c r="G29" s="34">
        <v>0.5791505791505828</v>
      </c>
      <c r="H29" s="34">
        <v>78.15</v>
      </c>
      <c r="I29" s="34">
        <v>82.6</v>
      </c>
      <c r="J29" s="34">
        <v>83.7</v>
      </c>
      <c r="K29" s="34">
        <v>5.063291139240515</v>
      </c>
      <c r="L29" s="34">
        <v>58.1</v>
      </c>
      <c r="M29" s="34">
        <v>68.4</v>
      </c>
      <c r="N29" s="34">
        <v>69</v>
      </c>
      <c r="O29" s="34">
        <v>3.1</v>
      </c>
      <c r="P29" s="34">
        <v>77.5</v>
      </c>
      <c r="Q29" s="34">
        <v>78.0557</v>
      </c>
      <c r="R29" s="34">
        <v>79.8936</v>
      </c>
      <c r="S29" s="34">
        <v>-6.63</v>
      </c>
      <c r="T29" s="34">
        <v>80.57</v>
      </c>
      <c r="U29" s="34">
        <v>81.5028</v>
      </c>
      <c r="V29" s="34">
        <v>82.6678</v>
      </c>
      <c r="W29" s="34">
        <v>2.75</v>
      </c>
      <c r="X29" s="34">
        <v>87.08</v>
      </c>
      <c r="Y29" s="34">
        <v>90.3985</v>
      </c>
      <c r="Z29" s="34">
        <v>90.4169</v>
      </c>
      <c r="AA29" s="34">
        <v>14</v>
      </c>
      <c r="AB29" s="34">
        <v>73.21</v>
      </c>
      <c r="AC29" s="34">
        <v>75.4622</v>
      </c>
      <c r="AD29" s="34">
        <v>75.9128</v>
      </c>
      <c r="AE29" s="34">
        <v>8.62</v>
      </c>
      <c r="AF29" s="34">
        <v>68.56</v>
      </c>
      <c r="AG29" s="34">
        <v>72.2038</v>
      </c>
      <c r="AH29" s="34">
        <v>72.6588</v>
      </c>
      <c r="AI29" s="34">
        <v>4.1</v>
      </c>
      <c r="AJ29" s="34">
        <v>73.8</v>
      </c>
      <c r="AK29" s="34">
        <v>76.1</v>
      </c>
      <c r="AL29" s="34">
        <v>76.8</v>
      </c>
      <c r="AM29" s="59" t="s">
        <v>106</v>
      </c>
    </row>
    <row r="30" spans="1:39" ht="12.75">
      <c r="A30" s="3" t="s">
        <v>126</v>
      </c>
      <c r="B30" s="1" t="s">
        <v>109</v>
      </c>
      <c r="C30" s="34">
        <v>5.9</v>
      </c>
      <c r="D30" s="34">
        <v>80.7</v>
      </c>
      <c r="E30" s="34">
        <v>82.9067</v>
      </c>
      <c r="F30" s="34">
        <v>83.0318</v>
      </c>
      <c r="G30" s="34">
        <v>7.05399682371625</v>
      </c>
      <c r="H30" s="34">
        <v>80.89</v>
      </c>
      <c r="I30" s="34">
        <v>84.6</v>
      </c>
      <c r="J30" s="34">
        <v>84.2</v>
      </c>
      <c r="K30" s="34">
        <v>11.560693641618498</v>
      </c>
      <c r="L30" s="34">
        <v>57.9</v>
      </c>
      <c r="M30" s="34">
        <v>69.3</v>
      </c>
      <c r="N30" s="34">
        <v>69.5</v>
      </c>
      <c r="O30" s="34">
        <v>6.6</v>
      </c>
      <c r="P30" s="34">
        <v>77.2</v>
      </c>
      <c r="Q30" s="34">
        <v>79.2584</v>
      </c>
      <c r="R30" s="34">
        <v>80.3409</v>
      </c>
      <c r="S30" s="34">
        <v>-2.86</v>
      </c>
      <c r="T30" s="34">
        <v>82.35</v>
      </c>
      <c r="U30" s="34">
        <v>81.6996</v>
      </c>
      <c r="V30" s="34">
        <v>82.4616</v>
      </c>
      <c r="W30" s="34">
        <v>3.2</v>
      </c>
      <c r="X30" s="34">
        <v>87.96</v>
      </c>
      <c r="Y30" s="34">
        <v>90.4823</v>
      </c>
      <c r="Z30" s="34">
        <v>90.5332</v>
      </c>
      <c r="AA30" s="34">
        <v>16.82</v>
      </c>
      <c r="AB30" s="34">
        <v>76.35</v>
      </c>
      <c r="AC30" s="34">
        <v>77.337</v>
      </c>
      <c r="AD30" s="34">
        <v>76.6396</v>
      </c>
      <c r="AE30" s="34">
        <v>10.53</v>
      </c>
      <c r="AF30" s="34">
        <v>71.53</v>
      </c>
      <c r="AG30" s="34">
        <v>73.6539</v>
      </c>
      <c r="AH30" s="34">
        <v>73.2588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3" t="s">
        <v>126</v>
      </c>
      <c r="B31" s="1" t="s">
        <v>111</v>
      </c>
      <c r="C31" s="34">
        <v>4.5</v>
      </c>
      <c r="D31" s="34">
        <v>83.8</v>
      </c>
      <c r="E31" s="34">
        <v>83.4176</v>
      </c>
      <c r="F31" s="34">
        <v>83.4222</v>
      </c>
      <c r="G31" s="34">
        <v>5.232201936037246</v>
      </c>
      <c r="H31" s="34">
        <v>85.88</v>
      </c>
      <c r="I31" s="34">
        <v>84.4</v>
      </c>
      <c r="J31" s="34">
        <v>84.7</v>
      </c>
      <c r="K31" s="34">
        <v>8.201892744479489</v>
      </c>
      <c r="L31" s="34">
        <v>68.6</v>
      </c>
      <c r="M31" s="34">
        <v>70.9</v>
      </c>
      <c r="N31" s="34">
        <v>70</v>
      </c>
      <c r="O31" s="34">
        <v>5.1</v>
      </c>
      <c r="P31" s="34">
        <v>81.7</v>
      </c>
      <c r="Q31" s="34">
        <v>79.7268</v>
      </c>
      <c r="R31" s="34">
        <v>80.7218</v>
      </c>
      <c r="S31" s="34">
        <v>-5.65</v>
      </c>
      <c r="T31" s="34">
        <v>85.54</v>
      </c>
      <c r="U31" s="34">
        <v>81.4577</v>
      </c>
      <c r="V31" s="34">
        <v>82.4429</v>
      </c>
      <c r="W31" s="34">
        <v>2.94</v>
      </c>
      <c r="X31" s="34">
        <v>88.58</v>
      </c>
      <c r="Y31" s="34">
        <v>90.5802</v>
      </c>
      <c r="Z31" s="34">
        <v>90.6465</v>
      </c>
      <c r="AA31" s="34">
        <v>14.73</v>
      </c>
      <c r="AB31" s="34">
        <v>77.34</v>
      </c>
      <c r="AC31" s="34">
        <v>77.2328</v>
      </c>
      <c r="AD31" s="34">
        <v>77.3474</v>
      </c>
      <c r="AE31" s="34">
        <v>9.2</v>
      </c>
      <c r="AF31" s="34">
        <v>74.7</v>
      </c>
      <c r="AG31" s="34">
        <v>73.655</v>
      </c>
      <c r="AH31" s="34">
        <v>73.8606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3" t="s">
        <v>126</v>
      </c>
      <c r="B32" s="1" t="s">
        <v>113</v>
      </c>
      <c r="C32" s="34">
        <v>3</v>
      </c>
      <c r="D32" s="34">
        <v>97.3</v>
      </c>
      <c r="E32" s="34">
        <v>83.6764</v>
      </c>
      <c r="F32" s="34">
        <v>83.8778</v>
      </c>
      <c r="G32" s="34">
        <v>0.7952476765354013</v>
      </c>
      <c r="H32" s="34">
        <v>105.2</v>
      </c>
      <c r="I32" s="34">
        <v>84.8</v>
      </c>
      <c r="J32" s="34">
        <v>85.3</v>
      </c>
      <c r="K32" s="34">
        <v>-2.637889688249404</v>
      </c>
      <c r="L32" s="34">
        <v>81.2</v>
      </c>
      <c r="M32" s="34">
        <v>68.8</v>
      </c>
      <c r="N32" s="34">
        <v>70.8</v>
      </c>
      <c r="O32" s="34">
        <v>5.3</v>
      </c>
      <c r="P32" s="34">
        <v>93.6</v>
      </c>
      <c r="Q32" s="34">
        <v>80.4972</v>
      </c>
      <c r="R32" s="34">
        <v>81.1294</v>
      </c>
      <c r="S32" s="34">
        <v>-1.03</v>
      </c>
      <c r="T32" s="34">
        <v>99.42</v>
      </c>
      <c r="U32" s="34">
        <v>83.0606</v>
      </c>
      <c r="V32" s="34">
        <v>82.5466</v>
      </c>
      <c r="W32" s="34">
        <v>2.44</v>
      </c>
      <c r="X32" s="34">
        <v>99.38</v>
      </c>
      <c r="Y32" s="34">
        <v>90.6767</v>
      </c>
      <c r="Z32" s="34">
        <v>90.7613</v>
      </c>
      <c r="AA32" s="34">
        <v>15.18</v>
      </c>
      <c r="AB32" s="34">
        <v>89.84</v>
      </c>
      <c r="AC32" s="34">
        <v>78.0068</v>
      </c>
      <c r="AD32" s="34">
        <v>78.0585</v>
      </c>
      <c r="AE32" s="34">
        <v>9.33</v>
      </c>
      <c r="AF32" s="34">
        <v>86.13</v>
      </c>
      <c r="AG32" s="34">
        <v>74.2095</v>
      </c>
      <c r="AH32" s="34">
        <v>74.478</v>
      </c>
      <c r="AI32" s="34">
        <v>7.2</v>
      </c>
      <c r="AJ32" s="34">
        <v>90.3</v>
      </c>
      <c r="AK32" s="34">
        <v>78</v>
      </c>
      <c r="AL32" s="34">
        <v>78.4</v>
      </c>
      <c r="AM32" s="59" t="s">
        <v>114</v>
      </c>
    </row>
    <row r="33" spans="1:39" ht="12.75">
      <c r="A33" s="3" t="s">
        <v>126</v>
      </c>
      <c r="B33" s="1" t="s">
        <v>115</v>
      </c>
      <c r="C33" s="34">
        <v>7.9</v>
      </c>
      <c r="D33" s="34">
        <v>97.4</v>
      </c>
      <c r="E33" s="34">
        <v>84.428</v>
      </c>
      <c r="F33" s="34">
        <v>84.4086</v>
      </c>
      <c r="G33" s="34">
        <v>11.094365870623687</v>
      </c>
      <c r="H33" s="34">
        <v>95.83</v>
      </c>
      <c r="I33" s="34">
        <v>85.9</v>
      </c>
      <c r="J33" s="34">
        <v>85.9</v>
      </c>
      <c r="K33" s="34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81.1031</v>
      </c>
      <c r="R33" s="34">
        <v>81.6292</v>
      </c>
      <c r="S33" s="34">
        <v>-1.31</v>
      </c>
      <c r="T33" s="34">
        <v>85.39</v>
      </c>
      <c r="U33" s="34">
        <v>82.8815</v>
      </c>
      <c r="V33" s="34">
        <v>82.6603</v>
      </c>
      <c r="W33" s="34">
        <v>5.45</v>
      </c>
      <c r="X33" s="34">
        <v>115.04</v>
      </c>
      <c r="Y33" s="34">
        <v>91.3824</v>
      </c>
      <c r="Z33" s="34">
        <v>90.8585</v>
      </c>
      <c r="AA33" s="34">
        <v>15.97</v>
      </c>
      <c r="AB33" s="34">
        <v>87.17</v>
      </c>
      <c r="AC33" s="34">
        <v>79.241</v>
      </c>
      <c r="AD33" s="34">
        <v>78.7651</v>
      </c>
      <c r="AE33" s="34">
        <v>11.1</v>
      </c>
      <c r="AF33" s="34">
        <v>79.02</v>
      </c>
      <c r="AG33" s="34">
        <v>75.284</v>
      </c>
      <c r="AH33" s="34">
        <v>75.1213</v>
      </c>
      <c r="AI33" s="34">
        <v>8.7</v>
      </c>
      <c r="AJ33" s="34">
        <v>88.4</v>
      </c>
      <c r="AK33" s="34">
        <v>79.2</v>
      </c>
      <c r="AL33" s="34">
        <v>79.1</v>
      </c>
      <c r="AM33" s="59" t="s">
        <v>116</v>
      </c>
    </row>
    <row r="34" spans="1:39" ht="12.75">
      <c r="A34" s="3" t="s">
        <v>126</v>
      </c>
      <c r="B34" s="1" t="s">
        <v>117</v>
      </c>
      <c r="C34" s="34">
        <v>4.6</v>
      </c>
      <c r="D34" s="34">
        <v>84.5</v>
      </c>
      <c r="E34" s="34">
        <v>85.212</v>
      </c>
      <c r="F34" s="34">
        <v>84.9212</v>
      </c>
      <c r="G34" s="34">
        <v>6.481251552023837</v>
      </c>
      <c r="H34" s="34">
        <v>85.76</v>
      </c>
      <c r="I34" s="34">
        <v>87.3</v>
      </c>
      <c r="J34" s="34">
        <v>86.4</v>
      </c>
      <c r="K34" s="34">
        <v>9.617918313570483</v>
      </c>
      <c r="L34" s="34">
        <v>83.2</v>
      </c>
      <c r="M34" s="34">
        <v>75.3</v>
      </c>
      <c r="N34" s="34">
        <v>73.3</v>
      </c>
      <c r="O34" s="34">
        <v>7.1</v>
      </c>
      <c r="P34" s="34">
        <v>81.4</v>
      </c>
      <c r="Q34" s="34">
        <v>81.99</v>
      </c>
      <c r="R34" s="34">
        <v>82.1426</v>
      </c>
      <c r="S34" s="34">
        <v>-0.89</v>
      </c>
      <c r="T34" s="34">
        <v>74.61</v>
      </c>
      <c r="U34" s="34">
        <v>82.622</v>
      </c>
      <c r="V34" s="34">
        <v>82.7586</v>
      </c>
      <c r="W34" s="34">
        <v>0.53</v>
      </c>
      <c r="X34" s="34">
        <v>90.49</v>
      </c>
      <c r="Y34" s="34">
        <v>90.8003</v>
      </c>
      <c r="Z34" s="34">
        <v>90.9194</v>
      </c>
      <c r="AA34" s="34">
        <v>9.09</v>
      </c>
      <c r="AB34" s="34">
        <v>72.11</v>
      </c>
      <c r="AC34" s="34">
        <v>79.1812</v>
      </c>
      <c r="AD34" s="34">
        <v>79.3487</v>
      </c>
      <c r="AE34" s="34">
        <v>10.06</v>
      </c>
      <c r="AF34" s="34">
        <v>82.74</v>
      </c>
      <c r="AG34" s="34">
        <v>75.966</v>
      </c>
      <c r="AH34" s="34">
        <v>75.7624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3" t="s">
        <v>126</v>
      </c>
      <c r="B35" s="1" t="s">
        <v>119</v>
      </c>
      <c r="C35" s="34">
        <v>6.9</v>
      </c>
      <c r="D35" s="34">
        <v>80.5</v>
      </c>
      <c r="E35" s="34">
        <v>85.5446</v>
      </c>
      <c r="F35" s="34">
        <v>85.2796</v>
      </c>
      <c r="G35" s="34">
        <v>7.640360169491539</v>
      </c>
      <c r="H35" s="34">
        <v>81.29</v>
      </c>
      <c r="I35" s="34">
        <v>86.9</v>
      </c>
      <c r="J35" s="34">
        <v>86.9</v>
      </c>
      <c r="K35" s="34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82.3681</v>
      </c>
      <c r="R35" s="34">
        <v>82.5514</v>
      </c>
      <c r="S35" s="34">
        <v>-0.85</v>
      </c>
      <c r="T35" s="34">
        <v>74.98</v>
      </c>
      <c r="U35" s="34">
        <v>82.5777</v>
      </c>
      <c r="V35" s="34">
        <v>82.8953</v>
      </c>
      <c r="W35" s="34">
        <v>4.24</v>
      </c>
      <c r="X35" s="34">
        <v>85.9</v>
      </c>
      <c r="Y35" s="34">
        <v>91.1234</v>
      </c>
      <c r="Z35" s="34">
        <v>90.9621</v>
      </c>
      <c r="AA35" s="34">
        <v>9.44</v>
      </c>
      <c r="AB35" s="34">
        <v>74.97</v>
      </c>
      <c r="AC35" s="34">
        <v>79.7788</v>
      </c>
      <c r="AD35" s="34">
        <v>79.978</v>
      </c>
      <c r="AE35" s="34">
        <v>12.2</v>
      </c>
      <c r="AF35" s="34">
        <v>72.53</v>
      </c>
      <c r="AG35" s="34">
        <v>76.6248</v>
      </c>
      <c r="AH35" s="34">
        <v>76.3822</v>
      </c>
      <c r="AI35" s="34">
        <v>10.3</v>
      </c>
      <c r="AJ35" s="34">
        <v>76.2</v>
      </c>
      <c r="AK35" s="34">
        <v>80.2</v>
      </c>
      <c r="AL35" s="34">
        <v>80.3</v>
      </c>
      <c r="AM35" s="59" t="s">
        <v>120</v>
      </c>
    </row>
    <row r="36" spans="1:39" ht="12.75">
      <c r="A36" s="3" t="s">
        <v>126</v>
      </c>
      <c r="B36" s="1" t="s">
        <v>121</v>
      </c>
      <c r="C36" s="34">
        <v>5.6</v>
      </c>
      <c r="D36" s="34">
        <v>82</v>
      </c>
      <c r="E36" s="34">
        <v>85.4078</v>
      </c>
      <c r="F36" s="34">
        <v>85.5091</v>
      </c>
      <c r="G36" s="34">
        <v>8.56102003642987</v>
      </c>
      <c r="H36" s="34">
        <v>83.44</v>
      </c>
      <c r="I36" s="34">
        <v>87.5</v>
      </c>
      <c r="J36" s="34">
        <v>87.4</v>
      </c>
      <c r="K36" s="34">
        <v>21.89265536723164</v>
      </c>
      <c r="L36" s="34">
        <v>86.3</v>
      </c>
      <c r="M36" s="34">
        <v>77.1</v>
      </c>
      <c r="N36" s="34">
        <v>75.1</v>
      </c>
      <c r="O36" s="34">
        <v>5.7</v>
      </c>
      <c r="P36" s="34">
        <v>77.8</v>
      </c>
      <c r="Q36" s="34">
        <v>82.7082</v>
      </c>
      <c r="R36" s="34">
        <v>82.8801</v>
      </c>
      <c r="S36" s="34">
        <v>-1.22</v>
      </c>
      <c r="T36" s="34">
        <v>76.17</v>
      </c>
      <c r="U36" s="34">
        <v>82.5625</v>
      </c>
      <c r="V36" s="34">
        <v>83.1137</v>
      </c>
      <c r="W36" s="34">
        <v>0.16</v>
      </c>
      <c r="X36" s="34">
        <v>86.12</v>
      </c>
      <c r="Y36" s="34">
        <v>90.8593</v>
      </c>
      <c r="Z36" s="34">
        <v>91.0055</v>
      </c>
      <c r="AA36" s="34">
        <v>10.69</v>
      </c>
      <c r="AB36" s="34">
        <v>79.72</v>
      </c>
      <c r="AC36" s="34">
        <v>81.0274</v>
      </c>
      <c r="AD36" s="34">
        <v>80.7023</v>
      </c>
      <c r="AE36" s="34">
        <v>8.91</v>
      </c>
      <c r="AF36" s="34">
        <v>72.63</v>
      </c>
      <c r="AG36" s="34">
        <v>76.8278</v>
      </c>
      <c r="AH36" s="34">
        <v>76.9899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3" t="s">
        <v>126</v>
      </c>
      <c r="B37" s="1" t="s">
        <v>122</v>
      </c>
      <c r="C37" s="34">
        <v>1.9</v>
      </c>
      <c r="D37" s="34">
        <v>79.9</v>
      </c>
      <c r="E37" s="34">
        <v>85.3909</v>
      </c>
      <c r="F37" s="34">
        <v>85.8046</v>
      </c>
      <c r="G37" s="34">
        <v>0.9912461380020545</v>
      </c>
      <c r="H37" s="34">
        <v>78.45</v>
      </c>
      <c r="I37" s="34">
        <v>87.5</v>
      </c>
      <c r="J37" s="34">
        <v>87.9</v>
      </c>
      <c r="K37" s="34">
        <v>0.40540540540540154</v>
      </c>
      <c r="L37" s="34">
        <v>74.3</v>
      </c>
      <c r="M37" s="34">
        <v>74.7</v>
      </c>
      <c r="N37" s="34">
        <v>75.6</v>
      </c>
      <c r="O37" s="34">
        <v>4.2</v>
      </c>
      <c r="P37" s="34">
        <v>79</v>
      </c>
      <c r="Q37" s="34">
        <v>83.0095</v>
      </c>
      <c r="R37" s="34">
        <v>83.2963</v>
      </c>
      <c r="S37" s="34">
        <v>-1.06</v>
      </c>
      <c r="T37" s="34">
        <v>77.21</v>
      </c>
      <c r="U37" s="34">
        <v>83.5985</v>
      </c>
      <c r="V37" s="34">
        <v>83.4101</v>
      </c>
      <c r="W37" s="34">
        <v>0.16</v>
      </c>
      <c r="X37" s="34">
        <v>85.95</v>
      </c>
      <c r="Y37" s="34">
        <v>90.9624</v>
      </c>
      <c r="Z37" s="34">
        <v>91.0652</v>
      </c>
      <c r="AA37" s="34">
        <v>7.96</v>
      </c>
      <c r="AB37" s="34">
        <v>80.16</v>
      </c>
      <c r="AC37" s="34">
        <v>81.2567</v>
      </c>
      <c r="AD37" s="34">
        <v>81.3661</v>
      </c>
      <c r="AE37" s="34">
        <v>8.9</v>
      </c>
      <c r="AF37" s="34">
        <v>73.01</v>
      </c>
      <c r="AG37" s="34">
        <v>77.2727</v>
      </c>
      <c r="AH37" s="34">
        <v>77.6176</v>
      </c>
      <c r="AI37" s="34">
        <v>4.8</v>
      </c>
      <c r="AJ37" s="34">
        <v>75.9</v>
      </c>
      <c r="AK37" s="34">
        <v>80.8</v>
      </c>
      <c r="AL37" s="34">
        <v>81.6</v>
      </c>
      <c r="AM37" s="59" t="s">
        <v>122</v>
      </c>
    </row>
    <row r="38" spans="1:39" ht="12.75">
      <c r="A38" s="3" t="s">
        <v>126</v>
      </c>
      <c r="B38" s="1" t="s">
        <v>123</v>
      </c>
      <c r="C38" s="34">
        <v>6.1</v>
      </c>
      <c r="D38" s="34">
        <v>86.8</v>
      </c>
      <c r="E38" s="34">
        <v>86.0101</v>
      </c>
      <c r="F38" s="34">
        <v>86.3314</v>
      </c>
      <c r="G38" s="34">
        <v>8.314350797266524</v>
      </c>
      <c r="H38" s="34">
        <v>85.59</v>
      </c>
      <c r="I38" s="34">
        <v>88.5</v>
      </c>
      <c r="J38" s="34">
        <v>88.4</v>
      </c>
      <c r="K38" s="34">
        <v>8.097165991902834</v>
      </c>
      <c r="L38" s="34">
        <v>80.1</v>
      </c>
      <c r="M38" s="34">
        <v>74.2</v>
      </c>
      <c r="N38" s="34">
        <v>76.3</v>
      </c>
      <c r="O38" s="34">
        <v>5.5</v>
      </c>
      <c r="P38" s="34">
        <v>86.7</v>
      </c>
      <c r="Q38" s="34">
        <v>83.69</v>
      </c>
      <c r="R38" s="34">
        <v>83.9652</v>
      </c>
      <c r="S38" s="34">
        <v>0</v>
      </c>
      <c r="T38" s="34">
        <v>81.42</v>
      </c>
      <c r="U38" s="34">
        <v>83.5403</v>
      </c>
      <c r="V38" s="34">
        <v>83.7457</v>
      </c>
      <c r="W38" s="34">
        <v>0.73</v>
      </c>
      <c r="X38" s="34">
        <v>90.47</v>
      </c>
      <c r="Y38" s="34">
        <v>90.9235</v>
      </c>
      <c r="Z38" s="34">
        <v>91.1585</v>
      </c>
      <c r="AA38" s="34">
        <v>10.26</v>
      </c>
      <c r="AB38" s="34">
        <v>90</v>
      </c>
      <c r="AC38" s="34">
        <v>82.0165</v>
      </c>
      <c r="AD38" s="34">
        <v>82.0054</v>
      </c>
      <c r="AE38" s="34">
        <v>9.53</v>
      </c>
      <c r="AF38" s="34">
        <v>80.05</v>
      </c>
      <c r="AG38" s="34">
        <v>77.8197</v>
      </c>
      <c r="AH38" s="34">
        <v>78.2963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ht="12.75">
      <c r="A39" s="40" t="s">
        <v>128</v>
      </c>
      <c r="B39" s="38" t="s">
        <v>97</v>
      </c>
      <c r="C39" s="39">
        <v>4.5</v>
      </c>
      <c r="D39" s="39">
        <v>82.4</v>
      </c>
      <c r="E39" s="39">
        <v>87.1453</v>
      </c>
      <c r="F39" s="39">
        <v>87.0371</v>
      </c>
      <c r="G39" s="39">
        <v>4.975063860844184</v>
      </c>
      <c r="H39" s="39">
        <v>86.3</v>
      </c>
      <c r="I39" s="39">
        <v>89.1</v>
      </c>
      <c r="J39" s="39">
        <v>88.9</v>
      </c>
      <c r="K39" s="39">
        <v>11.929824561403505</v>
      </c>
      <c r="L39" s="39">
        <v>63.8</v>
      </c>
      <c r="M39" s="39">
        <v>79</v>
      </c>
      <c r="N39" s="39">
        <v>77.2</v>
      </c>
      <c r="O39" s="39">
        <v>7.5</v>
      </c>
      <c r="P39" s="39">
        <v>81.6</v>
      </c>
      <c r="Q39" s="39">
        <v>84.9368</v>
      </c>
      <c r="R39" s="39">
        <v>84.8149</v>
      </c>
      <c r="S39" s="39">
        <v>-0.01</v>
      </c>
      <c r="T39" s="39">
        <v>85.08</v>
      </c>
      <c r="U39" s="39">
        <v>84.1788</v>
      </c>
      <c r="V39" s="39">
        <v>84.1096</v>
      </c>
      <c r="W39" s="39">
        <v>0.41</v>
      </c>
      <c r="X39" s="39">
        <v>85.68</v>
      </c>
      <c r="Y39" s="39">
        <v>91.0778</v>
      </c>
      <c r="Z39" s="39">
        <v>91.2958</v>
      </c>
      <c r="AA39" s="39">
        <v>9.08</v>
      </c>
      <c r="AB39" s="39">
        <v>73.37</v>
      </c>
      <c r="AC39" s="39">
        <v>82.5559</v>
      </c>
      <c r="AD39" s="39">
        <v>82.7368</v>
      </c>
      <c r="AE39" s="39">
        <v>9.84</v>
      </c>
      <c r="AF39" s="39">
        <v>74.56</v>
      </c>
      <c r="AG39" s="39">
        <v>79.2205</v>
      </c>
      <c r="AH39" s="39">
        <v>79.019</v>
      </c>
      <c r="AI39" s="39">
        <v>8.4</v>
      </c>
      <c r="AJ39" s="39">
        <v>78</v>
      </c>
      <c r="AK39" s="39">
        <v>83.3</v>
      </c>
      <c r="AL39" s="39">
        <v>83.2</v>
      </c>
      <c r="AM39" s="58" t="s">
        <v>129</v>
      </c>
    </row>
    <row r="40" spans="1:39" ht="12.75">
      <c r="A40" s="3" t="s">
        <v>128</v>
      </c>
      <c r="B40" s="1" t="s">
        <v>101</v>
      </c>
      <c r="C40" s="34">
        <v>6.7</v>
      </c>
      <c r="D40" s="34">
        <v>83.7</v>
      </c>
      <c r="E40" s="34">
        <v>87.9613</v>
      </c>
      <c r="F40" s="34">
        <v>87.7253</v>
      </c>
      <c r="G40" s="34">
        <v>7.6952141057934496</v>
      </c>
      <c r="H40" s="34">
        <v>85.51</v>
      </c>
      <c r="I40" s="34">
        <v>89.5</v>
      </c>
      <c r="J40" s="34">
        <v>89.4</v>
      </c>
      <c r="K40" s="34">
        <v>14.928057553956828</v>
      </c>
      <c r="L40" s="34">
        <v>63.9</v>
      </c>
      <c r="M40" s="34">
        <v>78.4</v>
      </c>
      <c r="N40" s="34">
        <v>78.2</v>
      </c>
      <c r="O40" s="34">
        <v>7.6</v>
      </c>
      <c r="P40" s="34">
        <v>83.3</v>
      </c>
      <c r="Q40" s="34">
        <v>85.6416</v>
      </c>
      <c r="R40" s="34">
        <v>85.5644</v>
      </c>
      <c r="S40" s="34">
        <v>0.43</v>
      </c>
      <c r="T40" s="34">
        <v>83.27</v>
      </c>
      <c r="U40" s="34">
        <v>84.4261</v>
      </c>
      <c r="V40" s="34">
        <v>84.5007</v>
      </c>
      <c r="W40" s="34">
        <v>3.19</v>
      </c>
      <c r="X40" s="34">
        <v>88.91</v>
      </c>
      <c r="Y40" s="34">
        <v>93.3209</v>
      </c>
      <c r="Z40" s="34">
        <v>91.4743</v>
      </c>
      <c r="AA40" s="34">
        <v>9.89</v>
      </c>
      <c r="AB40" s="34">
        <v>80.12</v>
      </c>
      <c r="AC40" s="34">
        <v>83.6109</v>
      </c>
      <c r="AD40" s="34">
        <v>83.5726</v>
      </c>
      <c r="AE40" s="34">
        <v>11.52</v>
      </c>
      <c r="AF40" s="34">
        <v>76.15</v>
      </c>
      <c r="AG40" s="34">
        <v>79.9918</v>
      </c>
      <c r="AH40" s="34">
        <v>79.7428</v>
      </c>
      <c r="AI40" s="34">
        <v>9.9</v>
      </c>
      <c r="AJ40" s="34">
        <v>79.3</v>
      </c>
      <c r="AK40" s="34">
        <v>83.9</v>
      </c>
      <c r="AL40" s="34">
        <v>83.9</v>
      </c>
      <c r="AM40" s="59" t="s">
        <v>102</v>
      </c>
    </row>
    <row r="41" spans="1:39" ht="12.75">
      <c r="A41" s="3" t="s">
        <v>128</v>
      </c>
      <c r="B41" s="1" t="s">
        <v>105</v>
      </c>
      <c r="C41" s="34">
        <v>8.4</v>
      </c>
      <c r="D41" s="34">
        <v>85.5</v>
      </c>
      <c r="E41" s="34">
        <v>88.4844</v>
      </c>
      <c r="F41" s="34">
        <v>88.2727</v>
      </c>
      <c r="G41" s="34">
        <v>12.476007677543185</v>
      </c>
      <c r="H41" s="34">
        <v>87.9</v>
      </c>
      <c r="I41" s="34">
        <v>90.5</v>
      </c>
      <c r="J41" s="34">
        <v>89.9</v>
      </c>
      <c r="K41" s="34">
        <v>15.318416523235797</v>
      </c>
      <c r="L41" s="34">
        <v>67</v>
      </c>
      <c r="M41" s="34">
        <v>77.8</v>
      </c>
      <c r="N41" s="34">
        <v>79.1</v>
      </c>
      <c r="O41" s="34">
        <v>10.5</v>
      </c>
      <c r="P41" s="34">
        <v>85.6</v>
      </c>
      <c r="Q41" s="34">
        <v>86.1712</v>
      </c>
      <c r="R41" s="34">
        <v>86.1063</v>
      </c>
      <c r="S41" s="34">
        <v>2.84</v>
      </c>
      <c r="T41" s="34">
        <v>82.86</v>
      </c>
      <c r="U41" s="34">
        <v>83.7303</v>
      </c>
      <c r="V41" s="34">
        <v>84.9718</v>
      </c>
      <c r="W41" s="34">
        <v>2.88</v>
      </c>
      <c r="X41" s="34">
        <v>89.59</v>
      </c>
      <c r="Y41" s="34">
        <v>92.8636</v>
      </c>
      <c r="Z41" s="34">
        <v>91.6815</v>
      </c>
      <c r="AA41" s="34">
        <v>12.76</v>
      </c>
      <c r="AB41" s="34">
        <v>82.56</v>
      </c>
      <c r="AC41" s="34">
        <v>84.517</v>
      </c>
      <c r="AD41" s="34">
        <v>84.4112</v>
      </c>
      <c r="AE41" s="34">
        <v>11.9</v>
      </c>
      <c r="AF41" s="34">
        <v>76.72</v>
      </c>
      <c r="AG41" s="34">
        <v>80.4201</v>
      </c>
      <c r="AH41" s="34">
        <v>80.45</v>
      </c>
      <c r="AI41" s="34">
        <v>10.8</v>
      </c>
      <c r="AJ41" s="34">
        <v>81.8</v>
      </c>
      <c r="AK41" s="34">
        <v>84.2</v>
      </c>
      <c r="AL41" s="34">
        <v>84.7</v>
      </c>
      <c r="AM41" s="59" t="s">
        <v>106</v>
      </c>
    </row>
    <row r="42" spans="1:39" ht="12.75">
      <c r="A42" s="3" t="s">
        <v>128</v>
      </c>
      <c r="B42" s="1" t="s">
        <v>109</v>
      </c>
      <c r="C42" s="34">
        <v>8.6</v>
      </c>
      <c r="D42" s="34">
        <v>87.6</v>
      </c>
      <c r="E42" s="34">
        <v>88.7502</v>
      </c>
      <c r="F42" s="34">
        <v>88.6891</v>
      </c>
      <c r="G42" s="34">
        <v>11.571269625417232</v>
      </c>
      <c r="H42" s="34">
        <v>90.25</v>
      </c>
      <c r="I42" s="34">
        <v>90.9</v>
      </c>
      <c r="J42" s="34">
        <v>90.3</v>
      </c>
      <c r="K42" s="34">
        <v>24.69775474956823</v>
      </c>
      <c r="L42" s="34">
        <v>72.2</v>
      </c>
      <c r="M42" s="34">
        <v>81.4</v>
      </c>
      <c r="N42" s="34">
        <v>79.8</v>
      </c>
      <c r="O42" s="34">
        <v>9.2</v>
      </c>
      <c r="P42" s="34">
        <v>84.3</v>
      </c>
      <c r="Q42" s="34">
        <v>86.4301</v>
      </c>
      <c r="R42" s="34">
        <v>86.5657</v>
      </c>
      <c r="S42" s="34">
        <v>8.5</v>
      </c>
      <c r="T42" s="34">
        <v>89.35</v>
      </c>
      <c r="U42" s="34">
        <v>86.2154</v>
      </c>
      <c r="V42" s="34">
        <v>85.5494</v>
      </c>
      <c r="W42" s="34">
        <v>2.96</v>
      </c>
      <c r="X42" s="34">
        <v>90.56</v>
      </c>
      <c r="Y42" s="34">
        <v>93.0235</v>
      </c>
      <c r="Z42" s="34">
        <v>91.9042</v>
      </c>
      <c r="AA42" s="34">
        <v>10.68</v>
      </c>
      <c r="AB42" s="34">
        <v>84.51</v>
      </c>
      <c r="AC42" s="34">
        <v>85.2419</v>
      </c>
      <c r="AD42" s="34">
        <v>85.1484</v>
      </c>
      <c r="AE42" s="34">
        <v>10.2</v>
      </c>
      <c r="AF42" s="34">
        <v>78.83</v>
      </c>
      <c r="AG42" s="34">
        <v>81.0005</v>
      </c>
      <c r="AH42" s="34">
        <v>81.1616</v>
      </c>
      <c r="AI42" s="34">
        <v>11.9</v>
      </c>
      <c r="AJ42" s="34">
        <v>85.7</v>
      </c>
      <c r="AK42" s="34">
        <v>86.3</v>
      </c>
      <c r="AL42" s="34">
        <v>85.6</v>
      </c>
      <c r="AM42" s="59" t="s">
        <v>110</v>
      </c>
    </row>
    <row r="43" spans="1:39" ht="12.75">
      <c r="A43" s="3" t="s">
        <v>128</v>
      </c>
      <c r="B43" s="1" t="s">
        <v>111</v>
      </c>
      <c r="C43" s="34">
        <v>4.9</v>
      </c>
      <c r="D43" s="34">
        <v>87.9</v>
      </c>
      <c r="E43" s="34">
        <v>89.046</v>
      </c>
      <c r="F43" s="34">
        <v>89.0432</v>
      </c>
      <c r="G43" s="34">
        <v>3.726129482999538</v>
      </c>
      <c r="H43" s="34">
        <v>89.08</v>
      </c>
      <c r="I43" s="34">
        <v>91.1</v>
      </c>
      <c r="J43" s="34">
        <v>90.6</v>
      </c>
      <c r="K43" s="34">
        <v>7.142857142857152</v>
      </c>
      <c r="L43" s="34">
        <v>73.5</v>
      </c>
      <c r="M43" s="34">
        <v>81.2</v>
      </c>
      <c r="N43" s="34">
        <v>80.3</v>
      </c>
      <c r="O43" s="34">
        <v>9.2</v>
      </c>
      <c r="P43" s="34">
        <v>89.2</v>
      </c>
      <c r="Q43" s="34">
        <v>87.0685</v>
      </c>
      <c r="R43" s="34">
        <v>87.0787</v>
      </c>
      <c r="S43" s="34">
        <v>4.78</v>
      </c>
      <c r="T43" s="34">
        <v>89.63</v>
      </c>
      <c r="U43" s="34">
        <v>87.0097</v>
      </c>
      <c r="V43" s="34">
        <v>86.1023</v>
      </c>
      <c r="W43" s="34">
        <v>1.62</v>
      </c>
      <c r="X43" s="34">
        <v>90.02</v>
      </c>
      <c r="Y43" s="34">
        <v>92.8538</v>
      </c>
      <c r="Z43" s="34">
        <v>92.1252</v>
      </c>
      <c r="AA43" s="34">
        <v>10.92</v>
      </c>
      <c r="AB43" s="34">
        <v>85.78</v>
      </c>
      <c r="AC43" s="34">
        <v>85.7405</v>
      </c>
      <c r="AD43" s="34">
        <v>85.8062</v>
      </c>
      <c r="AE43" s="34">
        <v>11.38</v>
      </c>
      <c r="AF43" s="34">
        <v>83.2</v>
      </c>
      <c r="AG43" s="34">
        <v>82.1674</v>
      </c>
      <c r="AH43" s="34">
        <v>81.8806</v>
      </c>
      <c r="AI43" s="34">
        <v>8.5</v>
      </c>
      <c r="AJ43" s="34">
        <v>86.5</v>
      </c>
      <c r="AK43" s="34">
        <v>86.7</v>
      </c>
      <c r="AL43" s="34">
        <v>86.3</v>
      </c>
      <c r="AM43" s="59" t="s">
        <v>112</v>
      </c>
    </row>
    <row r="44" spans="1:39" ht="12.75">
      <c r="A44" s="3" t="s">
        <v>128</v>
      </c>
      <c r="B44" s="1" t="s">
        <v>113</v>
      </c>
      <c r="C44" s="34">
        <v>6.5</v>
      </c>
      <c r="D44" s="34">
        <v>103.6</v>
      </c>
      <c r="E44" s="34">
        <v>89.2306</v>
      </c>
      <c r="F44" s="34">
        <v>89.4181</v>
      </c>
      <c r="G44" s="34">
        <v>4.819391634980982</v>
      </c>
      <c r="H44" s="34">
        <v>110.27</v>
      </c>
      <c r="I44" s="34">
        <v>90.8</v>
      </c>
      <c r="J44" s="34">
        <v>90.9</v>
      </c>
      <c r="K44" s="34">
        <v>11.576354679802945</v>
      </c>
      <c r="L44" s="34">
        <v>90.6</v>
      </c>
      <c r="M44" s="34">
        <v>77.6</v>
      </c>
      <c r="N44" s="34">
        <v>80.9</v>
      </c>
      <c r="O44" s="34">
        <v>9.3</v>
      </c>
      <c r="P44" s="34">
        <v>102.3</v>
      </c>
      <c r="Q44" s="34">
        <v>87.5851</v>
      </c>
      <c r="R44" s="34">
        <v>87.6694</v>
      </c>
      <c r="S44" s="34">
        <v>2.12</v>
      </c>
      <c r="T44" s="34">
        <v>101.53</v>
      </c>
      <c r="U44" s="34">
        <v>84.703</v>
      </c>
      <c r="V44" s="34">
        <v>86.6486</v>
      </c>
      <c r="W44" s="34">
        <v>3.31</v>
      </c>
      <c r="X44" s="34">
        <v>102.67</v>
      </c>
      <c r="Y44" s="34">
        <v>92.7708</v>
      </c>
      <c r="Z44" s="34">
        <v>92.3444</v>
      </c>
      <c r="AA44" s="34">
        <v>11.52</v>
      </c>
      <c r="AB44" s="34">
        <v>100.2</v>
      </c>
      <c r="AC44" s="34">
        <v>86.4935</v>
      </c>
      <c r="AD44" s="34">
        <v>86.4519</v>
      </c>
      <c r="AE44" s="34">
        <v>10.9</v>
      </c>
      <c r="AF44" s="34">
        <v>95.51</v>
      </c>
      <c r="AG44" s="34">
        <v>82.4792</v>
      </c>
      <c r="AH44" s="34">
        <v>82.5942</v>
      </c>
      <c r="AI44" s="34">
        <v>12</v>
      </c>
      <c r="AJ44" s="34">
        <v>101.1</v>
      </c>
      <c r="AK44" s="34">
        <v>86.6</v>
      </c>
      <c r="AL44" s="34">
        <v>87</v>
      </c>
      <c r="AM44" s="59" t="s">
        <v>114</v>
      </c>
    </row>
    <row r="45" spans="1:39" ht="12.75">
      <c r="A45" s="3" t="s">
        <v>128</v>
      </c>
      <c r="B45" s="1" t="s">
        <v>115</v>
      </c>
      <c r="C45" s="34">
        <v>8.5</v>
      </c>
      <c r="D45" s="34">
        <v>105.7</v>
      </c>
      <c r="E45" s="34">
        <v>90.0003</v>
      </c>
      <c r="F45" s="34">
        <v>89.8291</v>
      </c>
      <c r="G45" s="34">
        <v>12.929145361577795</v>
      </c>
      <c r="H45" s="34">
        <v>108.22</v>
      </c>
      <c r="I45" s="34">
        <v>92.1</v>
      </c>
      <c r="J45" s="34">
        <v>91.1</v>
      </c>
      <c r="K45" s="34">
        <v>24.03965303593555</v>
      </c>
      <c r="L45" s="34">
        <v>100.1</v>
      </c>
      <c r="M45" s="34">
        <v>84.3</v>
      </c>
      <c r="N45" s="34">
        <v>81.7</v>
      </c>
      <c r="O45" s="34">
        <v>9.9</v>
      </c>
      <c r="P45" s="34">
        <v>92.9</v>
      </c>
      <c r="Q45" s="34">
        <v>88.3863</v>
      </c>
      <c r="R45" s="34">
        <v>88.271</v>
      </c>
      <c r="S45" s="34">
        <v>6.97</v>
      </c>
      <c r="T45" s="34">
        <v>91.34</v>
      </c>
      <c r="U45" s="34">
        <v>88.3997</v>
      </c>
      <c r="V45" s="34">
        <v>87.2983</v>
      </c>
      <c r="W45" s="34">
        <v>1.63</v>
      </c>
      <c r="X45" s="34">
        <v>116.92</v>
      </c>
      <c r="Y45" s="34">
        <v>92.5018</v>
      </c>
      <c r="Z45" s="34">
        <v>92.5876</v>
      </c>
      <c r="AA45" s="34">
        <v>10.38</v>
      </c>
      <c r="AB45" s="34">
        <v>96.21</v>
      </c>
      <c r="AC45" s="34">
        <v>87.0474</v>
      </c>
      <c r="AD45" s="34">
        <v>87.0964</v>
      </c>
      <c r="AE45" s="34">
        <v>11.25</v>
      </c>
      <c r="AF45" s="34">
        <v>87.91</v>
      </c>
      <c r="AG45" s="34">
        <v>83.3525</v>
      </c>
      <c r="AH45" s="34">
        <v>83.3085</v>
      </c>
      <c r="AI45" s="34">
        <v>11.7</v>
      </c>
      <c r="AJ45" s="34">
        <v>98.8</v>
      </c>
      <c r="AK45" s="34">
        <v>88.2</v>
      </c>
      <c r="AL45" s="34">
        <v>87.6</v>
      </c>
      <c r="AM45" s="59" t="s">
        <v>116</v>
      </c>
    </row>
    <row r="46" spans="1:39" ht="12.75">
      <c r="A46" s="3" t="s">
        <v>128</v>
      </c>
      <c r="B46" s="1" t="s">
        <v>117</v>
      </c>
      <c r="C46" s="34">
        <v>4.3</v>
      </c>
      <c r="D46" s="34">
        <v>88.1</v>
      </c>
      <c r="E46" s="34">
        <v>90.1882</v>
      </c>
      <c r="F46" s="34">
        <v>90.2169</v>
      </c>
      <c r="G46" s="34">
        <v>0.1865671641791005</v>
      </c>
      <c r="H46" s="34">
        <v>85.92</v>
      </c>
      <c r="I46" s="34">
        <v>90.8</v>
      </c>
      <c r="J46" s="34">
        <v>91.3</v>
      </c>
      <c r="K46" s="34">
        <v>3.8461538461538494</v>
      </c>
      <c r="L46" s="34">
        <v>86.4</v>
      </c>
      <c r="M46" s="34">
        <v>82.6</v>
      </c>
      <c r="N46" s="34">
        <v>82.6</v>
      </c>
      <c r="O46" s="34">
        <v>8.5</v>
      </c>
      <c r="P46" s="34">
        <v>88.3</v>
      </c>
      <c r="Q46" s="34">
        <v>88.815</v>
      </c>
      <c r="R46" s="34">
        <v>88.7896</v>
      </c>
      <c r="S46" s="34">
        <v>6.29</v>
      </c>
      <c r="T46" s="34">
        <v>79.3</v>
      </c>
      <c r="U46" s="34">
        <v>87.7392</v>
      </c>
      <c r="V46" s="34">
        <v>87.9633</v>
      </c>
      <c r="W46" s="34">
        <v>2.36</v>
      </c>
      <c r="X46" s="34">
        <v>92.63</v>
      </c>
      <c r="Y46" s="34">
        <v>93.2016</v>
      </c>
      <c r="Z46" s="34">
        <v>92.8672</v>
      </c>
      <c r="AA46" s="34">
        <v>11.14</v>
      </c>
      <c r="AB46" s="34">
        <v>80.15</v>
      </c>
      <c r="AC46" s="34">
        <v>87.8486</v>
      </c>
      <c r="AD46" s="34">
        <v>87.7118</v>
      </c>
      <c r="AE46" s="34">
        <v>10.58</v>
      </c>
      <c r="AF46" s="34">
        <v>91.5</v>
      </c>
      <c r="AG46" s="34">
        <v>84.138</v>
      </c>
      <c r="AH46" s="34">
        <v>84.0237</v>
      </c>
      <c r="AI46" s="34">
        <v>9.7</v>
      </c>
      <c r="AJ46" s="34">
        <v>86.5</v>
      </c>
      <c r="AK46" s="34">
        <v>87.9</v>
      </c>
      <c r="AL46" s="34">
        <v>88.2</v>
      </c>
      <c r="AM46" s="59" t="s">
        <v>118</v>
      </c>
    </row>
    <row r="47" spans="1:39" ht="12.75">
      <c r="A47" s="3" t="s">
        <v>128</v>
      </c>
      <c r="B47" s="1" t="s">
        <v>119</v>
      </c>
      <c r="C47" s="34">
        <v>6.6</v>
      </c>
      <c r="D47" s="34">
        <v>85.9</v>
      </c>
      <c r="E47" s="34">
        <v>90.5589</v>
      </c>
      <c r="F47" s="34">
        <v>90.5886</v>
      </c>
      <c r="G47" s="34">
        <v>5.794070611391307</v>
      </c>
      <c r="H47" s="34">
        <v>86</v>
      </c>
      <c r="I47" s="34">
        <v>91.3</v>
      </c>
      <c r="J47" s="34">
        <v>91.5</v>
      </c>
      <c r="K47" s="34">
        <v>11.210191082802544</v>
      </c>
      <c r="L47" s="34">
        <v>87.3</v>
      </c>
      <c r="M47" s="34">
        <v>82.2</v>
      </c>
      <c r="N47" s="34">
        <v>83.3</v>
      </c>
      <c r="O47" s="34">
        <v>8.9</v>
      </c>
      <c r="P47" s="34">
        <v>84.3</v>
      </c>
      <c r="Q47" s="34">
        <v>89.2162</v>
      </c>
      <c r="R47" s="34">
        <v>89.2367</v>
      </c>
      <c r="S47" s="34">
        <v>8.24</v>
      </c>
      <c r="T47" s="34">
        <v>81.16</v>
      </c>
      <c r="U47" s="34">
        <v>88.9794</v>
      </c>
      <c r="V47" s="34">
        <v>88.5938</v>
      </c>
      <c r="W47" s="34">
        <v>2.81</v>
      </c>
      <c r="X47" s="34">
        <v>88.31</v>
      </c>
      <c r="Y47" s="34">
        <v>93.601</v>
      </c>
      <c r="Z47" s="34">
        <v>93.1507</v>
      </c>
      <c r="AA47" s="34">
        <v>10.71</v>
      </c>
      <c r="AB47" s="34">
        <v>83</v>
      </c>
      <c r="AC47" s="34">
        <v>88.1285</v>
      </c>
      <c r="AD47" s="34">
        <v>88.2967</v>
      </c>
      <c r="AE47" s="34">
        <v>11.1</v>
      </c>
      <c r="AF47" s="34">
        <v>80.57</v>
      </c>
      <c r="AG47" s="34">
        <v>84.8546</v>
      </c>
      <c r="AH47" s="34">
        <v>84.7291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3" t="s">
        <v>128</v>
      </c>
      <c r="B48" s="1" t="s">
        <v>121</v>
      </c>
      <c r="C48" s="34">
        <v>5.9</v>
      </c>
      <c r="D48" s="34">
        <v>86.8</v>
      </c>
      <c r="E48" s="34">
        <v>90.9816</v>
      </c>
      <c r="F48" s="34">
        <v>90.9748</v>
      </c>
      <c r="G48" s="34">
        <v>4.446308724832225</v>
      </c>
      <c r="H48" s="34">
        <v>87.15</v>
      </c>
      <c r="I48" s="34">
        <v>91.6</v>
      </c>
      <c r="J48" s="34">
        <v>91.7</v>
      </c>
      <c r="K48" s="34">
        <v>9.84936268829664</v>
      </c>
      <c r="L48" s="34">
        <v>94.8</v>
      </c>
      <c r="M48" s="34">
        <v>84.4</v>
      </c>
      <c r="N48" s="34">
        <v>84.2</v>
      </c>
      <c r="O48" s="34">
        <v>8</v>
      </c>
      <c r="P48" s="34">
        <v>84</v>
      </c>
      <c r="Q48" s="34">
        <v>89.6738</v>
      </c>
      <c r="R48" s="34">
        <v>89.6885</v>
      </c>
      <c r="S48" s="34">
        <v>7.87</v>
      </c>
      <c r="T48" s="34">
        <v>82.17</v>
      </c>
      <c r="U48" s="34">
        <v>89.0906</v>
      </c>
      <c r="V48" s="34">
        <v>89.2155</v>
      </c>
      <c r="W48" s="34">
        <v>2.41</v>
      </c>
      <c r="X48" s="34">
        <v>88.2</v>
      </c>
      <c r="Y48" s="34">
        <v>93.2201</v>
      </c>
      <c r="Z48" s="34">
        <v>93.426</v>
      </c>
      <c r="AA48" s="34">
        <v>9.75</v>
      </c>
      <c r="AB48" s="34">
        <v>87.5</v>
      </c>
      <c r="AC48" s="34">
        <v>89.1281</v>
      </c>
      <c r="AD48" s="34">
        <v>88.8471</v>
      </c>
      <c r="AE48" s="34">
        <v>10.95</v>
      </c>
      <c r="AF48" s="34">
        <v>80.58</v>
      </c>
      <c r="AG48" s="34">
        <v>85.4269</v>
      </c>
      <c r="AH48" s="34">
        <v>85.4251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3" t="s">
        <v>128</v>
      </c>
      <c r="B49" s="1" t="s">
        <v>122</v>
      </c>
      <c r="C49" s="34">
        <v>6.4</v>
      </c>
      <c r="D49" s="34">
        <v>85.1</v>
      </c>
      <c r="E49" s="34">
        <v>91.4245</v>
      </c>
      <c r="F49" s="34">
        <v>91.3502</v>
      </c>
      <c r="G49" s="34">
        <v>5.111536010197566</v>
      </c>
      <c r="H49" s="34">
        <v>82.46</v>
      </c>
      <c r="I49" s="34">
        <v>92.6</v>
      </c>
      <c r="J49" s="34">
        <v>92</v>
      </c>
      <c r="K49" s="34">
        <v>11.843876177658139</v>
      </c>
      <c r="L49" s="34">
        <v>83.1</v>
      </c>
      <c r="M49" s="34">
        <v>85.6</v>
      </c>
      <c r="N49" s="34">
        <v>85.1</v>
      </c>
      <c r="O49" s="34">
        <v>7.8</v>
      </c>
      <c r="P49" s="34">
        <v>85.2</v>
      </c>
      <c r="Q49" s="34">
        <v>90.088</v>
      </c>
      <c r="R49" s="34">
        <v>90.2042</v>
      </c>
      <c r="S49" s="34">
        <v>6.06</v>
      </c>
      <c r="T49" s="34">
        <v>81.89</v>
      </c>
      <c r="U49" s="34">
        <v>89.8767</v>
      </c>
      <c r="V49" s="34">
        <v>89.8374</v>
      </c>
      <c r="W49" s="34">
        <v>3.15</v>
      </c>
      <c r="X49" s="34">
        <v>88.66</v>
      </c>
      <c r="Y49" s="34">
        <v>93.8853</v>
      </c>
      <c r="Z49" s="34">
        <v>93.7145</v>
      </c>
      <c r="AA49" s="34">
        <v>8.76</v>
      </c>
      <c r="AB49" s="34">
        <v>87.18</v>
      </c>
      <c r="AC49" s="34">
        <v>88.9872</v>
      </c>
      <c r="AD49" s="34">
        <v>89.4132</v>
      </c>
      <c r="AE49" s="34">
        <v>11.79</v>
      </c>
      <c r="AF49" s="34">
        <v>81.62</v>
      </c>
      <c r="AG49" s="34">
        <v>86.2386</v>
      </c>
      <c r="AH49" s="34">
        <v>86.1154</v>
      </c>
      <c r="AI49" s="34">
        <v>11.2</v>
      </c>
      <c r="AJ49" s="34">
        <v>84.4</v>
      </c>
      <c r="AK49" s="34">
        <v>90.1</v>
      </c>
      <c r="AL49" s="34">
        <v>89.8</v>
      </c>
      <c r="AM49" s="59" t="s">
        <v>122</v>
      </c>
    </row>
    <row r="50" spans="1:39" ht="12.75">
      <c r="A50" s="3" t="s">
        <v>128</v>
      </c>
      <c r="B50" s="1" t="s">
        <v>123</v>
      </c>
      <c r="C50" s="34">
        <v>9.4</v>
      </c>
      <c r="D50" s="34">
        <v>95</v>
      </c>
      <c r="E50" s="34">
        <v>91.882</v>
      </c>
      <c r="F50" s="34">
        <v>91.6562</v>
      </c>
      <c r="G50" s="34">
        <v>14.382521322584415</v>
      </c>
      <c r="H50" s="34">
        <v>97.9</v>
      </c>
      <c r="I50" s="34">
        <v>98.8</v>
      </c>
      <c r="J50" s="34">
        <v>92.2</v>
      </c>
      <c r="K50" s="34">
        <v>20.59925093632959</v>
      </c>
      <c r="L50" s="34">
        <v>96.6</v>
      </c>
      <c r="M50" s="34">
        <v>86.8</v>
      </c>
      <c r="N50" s="34">
        <v>85.6</v>
      </c>
      <c r="O50" s="34">
        <v>9</v>
      </c>
      <c r="P50" s="34">
        <v>94.5</v>
      </c>
      <c r="Q50" s="34">
        <v>90.9178</v>
      </c>
      <c r="R50" s="34">
        <v>90.7521</v>
      </c>
      <c r="S50" s="34">
        <v>9.95</v>
      </c>
      <c r="T50" s="34">
        <v>89.53</v>
      </c>
      <c r="U50" s="34">
        <v>91.3919</v>
      </c>
      <c r="V50" s="34">
        <v>90.4246</v>
      </c>
      <c r="W50" s="34">
        <v>3.99</v>
      </c>
      <c r="X50" s="34">
        <v>94.08</v>
      </c>
      <c r="Y50" s="34">
        <v>94.1941</v>
      </c>
      <c r="Z50" s="34">
        <v>94.0055</v>
      </c>
      <c r="AA50" s="34">
        <v>9.92</v>
      </c>
      <c r="AB50" s="34">
        <v>98.92</v>
      </c>
      <c r="AC50" s="34">
        <v>90.2177</v>
      </c>
      <c r="AD50" s="34">
        <v>90.1003</v>
      </c>
      <c r="AE50" s="34">
        <v>11.76</v>
      </c>
      <c r="AF50" s="34">
        <v>89.47</v>
      </c>
      <c r="AG50" s="34">
        <v>86.8615</v>
      </c>
      <c r="AH50" s="34">
        <v>86.7979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91.7623</v>
      </c>
      <c r="F51" s="39">
        <v>91.8897</v>
      </c>
      <c r="G51" s="39">
        <v>-3.2213209733487846</v>
      </c>
      <c r="H51" s="39">
        <v>83.52</v>
      </c>
      <c r="I51" s="39">
        <v>91.8</v>
      </c>
      <c r="J51" s="39">
        <v>92.4</v>
      </c>
      <c r="K51" s="39">
        <v>5.956112852664573</v>
      </c>
      <c r="L51" s="39">
        <v>67.6</v>
      </c>
      <c r="M51" s="39">
        <v>85</v>
      </c>
      <c r="N51" s="39">
        <v>85.9</v>
      </c>
      <c r="O51" s="39">
        <v>6.5</v>
      </c>
      <c r="P51" s="39">
        <v>86.9</v>
      </c>
      <c r="Q51" s="39">
        <v>91.1481</v>
      </c>
      <c r="R51" s="39">
        <v>91.2561</v>
      </c>
      <c r="S51" s="39">
        <v>4.96</v>
      </c>
      <c r="T51" s="39">
        <v>89.3</v>
      </c>
      <c r="U51" s="39">
        <v>91.0809</v>
      </c>
      <c r="V51" s="39">
        <v>90.9202</v>
      </c>
      <c r="W51" s="39">
        <v>3.2</v>
      </c>
      <c r="X51" s="39">
        <v>88.43</v>
      </c>
      <c r="Y51" s="39">
        <v>94.4781</v>
      </c>
      <c r="Z51" s="39">
        <v>94.2782</v>
      </c>
      <c r="AA51" s="39">
        <v>9.21</v>
      </c>
      <c r="AB51" s="39">
        <v>80.13</v>
      </c>
      <c r="AC51" s="39">
        <v>90.8977</v>
      </c>
      <c r="AD51" s="39">
        <v>90.8061</v>
      </c>
      <c r="AE51" s="39">
        <v>9.78</v>
      </c>
      <c r="AF51" s="39">
        <v>81.85</v>
      </c>
      <c r="AG51" s="39">
        <v>87.5559</v>
      </c>
      <c r="AH51" s="39">
        <v>87.4717</v>
      </c>
      <c r="AI51" s="39">
        <v>5</v>
      </c>
      <c r="AJ51" s="39">
        <v>81.9</v>
      </c>
      <c r="AK51" s="39">
        <v>89.1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92.117</v>
      </c>
      <c r="F52" s="34">
        <v>92.1318</v>
      </c>
      <c r="G52" s="34">
        <v>2.4090749619927356</v>
      </c>
      <c r="H52" s="34">
        <v>87.57</v>
      </c>
      <c r="I52" s="34">
        <v>92.5</v>
      </c>
      <c r="J52" s="34">
        <v>92.6</v>
      </c>
      <c r="K52" s="34">
        <v>10.015649452269168</v>
      </c>
      <c r="L52" s="34">
        <v>70.3</v>
      </c>
      <c r="M52" s="34">
        <v>86.5</v>
      </c>
      <c r="N52" s="34">
        <v>86.2</v>
      </c>
      <c r="O52" s="34">
        <v>6.5</v>
      </c>
      <c r="P52" s="34">
        <v>88.7</v>
      </c>
      <c r="Q52" s="34">
        <v>91.8275</v>
      </c>
      <c r="R52" s="34">
        <v>91.7441</v>
      </c>
      <c r="S52" s="34">
        <v>6.48</v>
      </c>
      <c r="T52" s="34">
        <v>88.67</v>
      </c>
      <c r="U52" s="34">
        <v>90.5765</v>
      </c>
      <c r="V52" s="34">
        <v>91.3972</v>
      </c>
      <c r="W52" s="34">
        <v>1.29</v>
      </c>
      <c r="X52" s="34">
        <v>90.06</v>
      </c>
      <c r="Y52" s="34">
        <v>94.797</v>
      </c>
      <c r="Z52" s="34">
        <v>94.5255</v>
      </c>
      <c r="AA52" s="34">
        <v>8.81</v>
      </c>
      <c r="AB52" s="34">
        <v>87.18</v>
      </c>
      <c r="AC52" s="34">
        <v>91.6528</v>
      </c>
      <c r="AD52" s="34">
        <v>91.2974</v>
      </c>
      <c r="AE52" s="34">
        <v>10.11</v>
      </c>
      <c r="AF52" s="34">
        <v>83.85</v>
      </c>
      <c r="AG52" s="34">
        <v>88.3753</v>
      </c>
      <c r="AH52" s="34">
        <v>88.1323</v>
      </c>
      <c r="AI52" s="34">
        <v>7.8</v>
      </c>
      <c r="AJ52" s="34">
        <v>85.5</v>
      </c>
      <c r="AK52" s="34">
        <v>90.8</v>
      </c>
      <c r="AL52" s="34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92.4821</v>
      </c>
      <c r="F53" s="34">
        <v>92.3867</v>
      </c>
      <c r="G53" s="34">
        <v>5.893060295790662</v>
      </c>
      <c r="H53" s="34">
        <v>93.08</v>
      </c>
      <c r="I53" s="34">
        <v>92.8</v>
      </c>
      <c r="J53" s="34">
        <v>92.9</v>
      </c>
      <c r="K53" s="34">
        <v>14.328358208955216</v>
      </c>
      <c r="L53" s="34">
        <v>76.6</v>
      </c>
      <c r="M53" s="34">
        <v>85.9</v>
      </c>
      <c r="N53" s="34">
        <v>86.6</v>
      </c>
      <c r="O53" s="34">
        <v>7.4</v>
      </c>
      <c r="P53" s="34">
        <v>91.9</v>
      </c>
      <c r="Q53" s="34">
        <v>92.1434</v>
      </c>
      <c r="R53" s="34">
        <v>92.249</v>
      </c>
      <c r="S53" s="34">
        <v>13.87</v>
      </c>
      <c r="T53" s="34">
        <v>94.36</v>
      </c>
      <c r="U53" s="34">
        <v>92.4307</v>
      </c>
      <c r="V53" s="34">
        <v>91.9206</v>
      </c>
      <c r="W53" s="34">
        <v>3.1</v>
      </c>
      <c r="X53" s="34">
        <v>92.36</v>
      </c>
      <c r="Y53" s="34">
        <v>94.8117</v>
      </c>
      <c r="Z53" s="34">
        <v>94.7487</v>
      </c>
      <c r="AA53" s="34">
        <v>9.76</v>
      </c>
      <c r="AB53" s="34">
        <v>90.62</v>
      </c>
      <c r="AC53" s="34">
        <v>91.4921</v>
      </c>
      <c r="AD53" s="34">
        <v>91.572</v>
      </c>
      <c r="AE53" s="34">
        <v>11.33</v>
      </c>
      <c r="AF53" s="34">
        <v>85.41</v>
      </c>
      <c r="AG53" s="34">
        <v>88.9995</v>
      </c>
      <c r="AH53" s="34">
        <v>88.7687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92.4756</v>
      </c>
      <c r="F54" s="34">
        <v>92.6426</v>
      </c>
      <c r="G54" s="34">
        <v>0.5872576177285331</v>
      </c>
      <c r="H54" s="34">
        <v>90.78</v>
      </c>
      <c r="I54" s="34">
        <v>92.9</v>
      </c>
      <c r="J54" s="34">
        <v>93.2</v>
      </c>
      <c r="K54" s="34">
        <v>9.141274238227139</v>
      </c>
      <c r="L54" s="34">
        <v>78.8</v>
      </c>
      <c r="M54" s="34">
        <v>87.3</v>
      </c>
      <c r="N54" s="34">
        <v>87.2</v>
      </c>
      <c r="O54" s="34">
        <v>7.4</v>
      </c>
      <c r="P54" s="34">
        <v>90.5</v>
      </c>
      <c r="Q54" s="34">
        <v>92.876</v>
      </c>
      <c r="R54" s="34">
        <v>92.7584</v>
      </c>
      <c r="S54" s="34">
        <v>9.97</v>
      </c>
      <c r="T54" s="34">
        <v>98.26</v>
      </c>
      <c r="U54" s="34">
        <v>93.6416</v>
      </c>
      <c r="V54" s="34">
        <v>92.3806</v>
      </c>
      <c r="W54" s="34">
        <v>2.03</v>
      </c>
      <c r="X54" s="34">
        <v>92.39</v>
      </c>
      <c r="Y54" s="34">
        <v>94.7787</v>
      </c>
      <c r="Z54" s="34">
        <v>94.9715</v>
      </c>
      <c r="AA54" s="34">
        <v>6.98</v>
      </c>
      <c r="AB54" s="34">
        <v>90.4</v>
      </c>
      <c r="AC54" s="34">
        <v>91.3902</v>
      </c>
      <c r="AD54" s="34">
        <v>91.9211</v>
      </c>
      <c r="AE54" s="34">
        <v>10.46</v>
      </c>
      <c r="AF54" s="34">
        <v>87.08</v>
      </c>
      <c r="AG54" s="34">
        <v>89.3747</v>
      </c>
      <c r="AH54" s="34">
        <v>89.3846</v>
      </c>
      <c r="AI54" s="34">
        <v>5.2</v>
      </c>
      <c r="AJ54" s="34">
        <v>90.2</v>
      </c>
      <c r="AK54" s="34">
        <v>90.8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92.8144</v>
      </c>
      <c r="F55" s="34">
        <v>92.9745</v>
      </c>
      <c r="G55" s="34">
        <v>2.3125280646609814</v>
      </c>
      <c r="H55" s="34">
        <v>91.14</v>
      </c>
      <c r="I55" s="34">
        <v>93.9</v>
      </c>
      <c r="J55" s="34">
        <v>93.5</v>
      </c>
      <c r="K55" s="34">
        <v>10.34013605442176</v>
      </c>
      <c r="L55" s="34">
        <v>81.1</v>
      </c>
      <c r="M55" s="34">
        <v>88.4</v>
      </c>
      <c r="N55" s="34">
        <v>87.9</v>
      </c>
      <c r="O55" s="34">
        <v>6.8</v>
      </c>
      <c r="P55" s="34">
        <v>95.3</v>
      </c>
      <c r="Q55" s="34">
        <v>93.165</v>
      </c>
      <c r="R55" s="34">
        <v>93.2556</v>
      </c>
      <c r="S55" s="34">
        <v>4.21</v>
      </c>
      <c r="T55" s="34">
        <v>93.4</v>
      </c>
      <c r="U55" s="34">
        <v>92.7181</v>
      </c>
      <c r="V55" s="34">
        <v>92.7038</v>
      </c>
      <c r="W55" s="34">
        <v>2.42</v>
      </c>
      <c r="X55" s="34">
        <v>92.19</v>
      </c>
      <c r="Y55" s="34">
        <v>95.095</v>
      </c>
      <c r="Z55" s="34">
        <v>95.22</v>
      </c>
      <c r="AA55" s="34">
        <v>8.68</v>
      </c>
      <c r="AB55" s="34">
        <v>93.22</v>
      </c>
      <c r="AC55" s="34">
        <v>93.0276</v>
      </c>
      <c r="AD55" s="34">
        <v>92.4306</v>
      </c>
      <c r="AE55" s="34">
        <v>9.24</v>
      </c>
      <c r="AF55" s="34">
        <v>90.89</v>
      </c>
      <c r="AG55" s="34">
        <v>89.7057</v>
      </c>
      <c r="AH55" s="34">
        <v>90.007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93.1122</v>
      </c>
      <c r="F56" s="34">
        <v>93.4638</v>
      </c>
      <c r="G56" s="34">
        <v>2.956379795048522</v>
      </c>
      <c r="H56" s="34">
        <v>113.53</v>
      </c>
      <c r="I56" s="34">
        <v>93</v>
      </c>
      <c r="J56" s="34">
        <v>93.8</v>
      </c>
      <c r="K56" s="34">
        <v>15.231788079470213</v>
      </c>
      <c r="L56" s="34">
        <v>104.4</v>
      </c>
      <c r="M56" s="34">
        <v>86.5</v>
      </c>
      <c r="N56" s="34">
        <v>88.8</v>
      </c>
      <c r="O56" s="34">
        <v>7.6</v>
      </c>
      <c r="P56" s="34">
        <v>110.1</v>
      </c>
      <c r="Q56" s="34">
        <v>93.7232</v>
      </c>
      <c r="R56" s="34">
        <v>93.8196</v>
      </c>
      <c r="S56" s="34">
        <v>13.28</v>
      </c>
      <c r="T56" s="34">
        <v>115.02</v>
      </c>
      <c r="U56" s="34">
        <v>94.2369</v>
      </c>
      <c r="V56" s="34">
        <v>92.9093</v>
      </c>
      <c r="W56" s="34">
        <v>2.97</v>
      </c>
      <c r="X56" s="34">
        <v>105.72</v>
      </c>
      <c r="Y56" s="34">
        <v>95.223</v>
      </c>
      <c r="Z56" s="34">
        <v>95.5059</v>
      </c>
      <c r="AA56" s="34">
        <v>7.53</v>
      </c>
      <c r="AB56" s="34">
        <v>107.74</v>
      </c>
      <c r="AC56" s="34">
        <v>92.2419</v>
      </c>
      <c r="AD56" s="34">
        <v>92.9884</v>
      </c>
      <c r="AE56" s="34">
        <v>9.53</v>
      </c>
      <c r="AF56" s="34">
        <v>104.61</v>
      </c>
      <c r="AG56" s="34">
        <v>90.0675</v>
      </c>
      <c r="AH56" s="34">
        <v>90.6748</v>
      </c>
      <c r="AI56" s="34">
        <v>7</v>
      </c>
      <c r="AJ56" s="34">
        <v>108.2</v>
      </c>
      <c r="AK56" s="34">
        <v>91.9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94.4837</v>
      </c>
      <c r="F57" s="34">
        <v>94.0355</v>
      </c>
      <c r="G57" s="34">
        <v>2.171502494917755</v>
      </c>
      <c r="H57" s="34">
        <v>110.57</v>
      </c>
      <c r="I57" s="34">
        <v>94.5</v>
      </c>
      <c r="J57" s="34">
        <v>94.2</v>
      </c>
      <c r="K57" s="34">
        <v>11.388611388611395</v>
      </c>
      <c r="L57" s="34">
        <v>111.5</v>
      </c>
      <c r="M57" s="34">
        <v>92.4</v>
      </c>
      <c r="N57" s="34">
        <v>89.7</v>
      </c>
      <c r="O57" s="34">
        <v>7.5</v>
      </c>
      <c r="P57" s="34">
        <v>99.9</v>
      </c>
      <c r="Q57" s="34">
        <v>94.5764</v>
      </c>
      <c r="R57" s="34">
        <v>94.4474</v>
      </c>
      <c r="S57" s="34">
        <v>2.87</v>
      </c>
      <c r="T57" s="34">
        <v>93.96</v>
      </c>
      <c r="U57" s="34">
        <v>91.0635</v>
      </c>
      <c r="V57" s="34">
        <v>93.088</v>
      </c>
      <c r="W57" s="34">
        <v>4.53</v>
      </c>
      <c r="X57" s="34">
        <v>122.21</v>
      </c>
      <c r="Y57" s="34">
        <v>96.0622</v>
      </c>
      <c r="Z57" s="34">
        <v>95.8195</v>
      </c>
      <c r="AA57" s="34">
        <v>8.44</v>
      </c>
      <c r="AB57" s="34">
        <v>104.33</v>
      </c>
      <c r="AC57" s="34">
        <v>94.4242</v>
      </c>
      <c r="AD57" s="34">
        <v>93.506</v>
      </c>
      <c r="AE57" s="34">
        <v>10.52</v>
      </c>
      <c r="AF57" s="34">
        <v>97.16</v>
      </c>
      <c r="AG57" s="34">
        <v>92.0483</v>
      </c>
      <c r="AH57" s="34">
        <v>91.3769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94.5435</v>
      </c>
      <c r="F58" s="34">
        <v>94.5081</v>
      </c>
      <c r="G58" s="34">
        <v>3.8989757914338856</v>
      </c>
      <c r="H58" s="34">
        <v>89.27</v>
      </c>
      <c r="I58" s="34">
        <v>94.8</v>
      </c>
      <c r="J58" s="34">
        <v>94.6</v>
      </c>
      <c r="K58" s="34">
        <v>6.712962962962959</v>
      </c>
      <c r="L58" s="34">
        <v>92.2</v>
      </c>
      <c r="M58" s="34">
        <v>89.4</v>
      </c>
      <c r="N58" s="34">
        <v>90.5</v>
      </c>
      <c r="O58" s="34">
        <v>7</v>
      </c>
      <c r="P58" s="34">
        <v>94.5</v>
      </c>
      <c r="Q58" s="34">
        <v>94.9786</v>
      </c>
      <c r="R58" s="34">
        <v>95.0285</v>
      </c>
      <c r="S58" s="34">
        <v>6.76</v>
      </c>
      <c r="T58" s="34">
        <v>84.67</v>
      </c>
      <c r="U58" s="34">
        <v>94.0579</v>
      </c>
      <c r="V58" s="34">
        <v>93.3628</v>
      </c>
      <c r="W58" s="34">
        <v>3.06</v>
      </c>
      <c r="X58" s="34">
        <v>95.46</v>
      </c>
      <c r="Y58" s="34">
        <v>96.3126</v>
      </c>
      <c r="Z58" s="34">
        <v>96.1292</v>
      </c>
      <c r="AA58" s="34">
        <v>6.55</v>
      </c>
      <c r="AB58" s="34">
        <v>85.4</v>
      </c>
      <c r="AC58" s="34">
        <v>93.4635</v>
      </c>
      <c r="AD58" s="34">
        <v>93.8322</v>
      </c>
      <c r="AE58" s="34">
        <v>9.13</v>
      </c>
      <c r="AF58" s="34">
        <v>99.85</v>
      </c>
      <c r="AG58" s="34">
        <v>91.9179</v>
      </c>
      <c r="AH58" s="34">
        <v>92.0657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94.879</v>
      </c>
      <c r="F59" s="34">
        <v>94.8928</v>
      </c>
      <c r="G59" s="34">
        <v>4.941860465116279</v>
      </c>
      <c r="H59" s="34">
        <v>90.25</v>
      </c>
      <c r="I59" s="34">
        <v>94.5</v>
      </c>
      <c r="J59" s="34">
        <v>95</v>
      </c>
      <c r="K59" s="34">
        <v>9.736540664375717</v>
      </c>
      <c r="L59" s="34">
        <v>95.8</v>
      </c>
      <c r="M59" s="34">
        <v>90.8</v>
      </c>
      <c r="N59" s="34">
        <v>91.2</v>
      </c>
      <c r="O59" s="34">
        <v>7.7</v>
      </c>
      <c r="P59" s="34">
        <v>90.8</v>
      </c>
      <c r="Q59" s="34">
        <v>95.6465</v>
      </c>
      <c r="R59" s="34">
        <v>95.5481</v>
      </c>
      <c r="S59" s="34">
        <v>5.55</v>
      </c>
      <c r="T59" s="34">
        <v>85.67</v>
      </c>
      <c r="U59" s="34">
        <v>93.3486</v>
      </c>
      <c r="V59" s="34">
        <v>93.6868</v>
      </c>
      <c r="W59" s="34">
        <v>1.83</v>
      </c>
      <c r="X59" s="34">
        <v>89.93</v>
      </c>
      <c r="Y59" s="34">
        <v>96.1218</v>
      </c>
      <c r="Z59" s="34">
        <v>96.438</v>
      </c>
      <c r="AA59" s="34">
        <v>7.46</v>
      </c>
      <c r="AB59" s="34">
        <v>89.19</v>
      </c>
      <c r="AC59" s="34">
        <v>93.9525</v>
      </c>
      <c r="AD59" s="34">
        <v>94.1707</v>
      </c>
      <c r="AE59" s="34">
        <v>9.54</v>
      </c>
      <c r="AF59" s="34">
        <v>88.26</v>
      </c>
      <c r="AG59" s="34">
        <v>92.8572</v>
      </c>
      <c r="AH59" s="34">
        <v>92.7443</v>
      </c>
      <c r="AI59" s="34">
        <v>5.9</v>
      </c>
      <c r="AJ59" s="34">
        <v>89.5</v>
      </c>
      <c r="AK59" s="34">
        <v>93.8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95.2911</v>
      </c>
      <c r="F60" s="34">
        <v>95.2775</v>
      </c>
      <c r="G60" s="34">
        <v>2.8456683878370503</v>
      </c>
      <c r="H60" s="34">
        <v>89.63</v>
      </c>
      <c r="I60" s="34">
        <v>95.4</v>
      </c>
      <c r="J60" s="34">
        <v>95.3</v>
      </c>
      <c r="K60" s="34">
        <v>5.168776371308023</v>
      </c>
      <c r="L60" s="34">
        <v>99.7</v>
      </c>
      <c r="M60" s="34">
        <v>93.5</v>
      </c>
      <c r="N60" s="34">
        <v>91.9</v>
      </c>
      <c r="O60" s="34">
        <v>6.5</v>
      </c>
      <c r="P60" s="34">
        <v>89.5</v>
      </c>
      <c r="Q60" s="34">
        <v>96.0153</v>
      </c>
      <c r="R60" s="34">
        <v>95.9815</v>
      </c>
      <c r="S60" s="34">
        <v>3.88</v>
      </c>
      <c r="T60" s="34">
        <v>85.36</v>
      </c>
      <c r="U60" s="34">
        <v>93.6789</v>
      </c>
      <c r="V60" s="34">
        <v>94.0305</v>
      </c>
      <c r="W60" s="34">
        <v>3.95</v>
      </c>
      <c r="X60" s="34">
        <v>91.68</v>
      </c>
      <c r="Y60" s="34">
        <v>97.0984</v>
      </c>
      <c r="Z60" s="34">
        <v>96.7612</v>
      </c>
      <c r="AA60" s="34">
        <v>5.05</v>
      </c>
      <c r="AB60" s="34">
        <v>91.92</v>
      </c>
      <c r="AC60" s="34">
        <v>94.694</v>
      </c>
      <c r="AD60" s="34">
        <v>94.7452</v>
      </c>
      <c r="AE60" s="34">
        <v>9.47</v>
      </c>
      <c r="AF60" s="34">
        <v>88.22</v>
      </c>
      <c r="AG60" s="34">
        <v>93.7484</v>
      </c>
      <c r="AH60" s="34">
        <v>93.4157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95.6575</v>
      </c>
      <c r="F61" s="34">
        <v>95.6655</v>
      </c>
      <c r="G61" s="34">
        <v>4.571913655105518</v>
      </c>
      <c r="H61" s="34">
        <v>86.23</v>
      </c>
      <c r="I61" s="34">
        <v>95.2</v>
      </c>
      <c r="J61" s="34">
        <v>95.8</v>
      </c>
      <c r="K61" s="34">
        <v>8.54392298435621</v>
      </c>
      <c r="L61" s="34">
        <v>90.2</v>
      </c>
      <c r="M61" s="34">
        <v>90.7</v>
      </c>
      <c r="N61" s="34">
        <v>92.6</v>
      </c>
      <c r="O61" s="34">
        <v>6.9</v>
      </c>
      <c r="P61" s="34">
        <v>91.1</v>
      </c>
      <c r="Q61" s="34">
        <v>96.3896</v>
      </c>
      <c r="R61" s="34">
        <v>96.3023</v>
      </c>
      <c r="S61" s="34">
        <v>4.23</v>
      </c>
      <c r="T61" s="34">
        <v>85.35</v>
      </c>
      <c r="U61" s="34">
        <v>93.7281</v>
      </c>
      <c r="V61" s="34">
        <v>94.4599</v>
      </c>
      <c r="W61" s="34">
        <v>3.14</v>
      </c>
      <c r="X61" s="34">
        <v>91.44</v>
      </c>
      <c r="Y61" s="34">
        <v>96.9502</v>
      </c>
      <c r="Z61" s="34">
        <v>97.087</v>
      </c>
      <c r="AA61" s="34">
        <v>7.75</v>
      </c>
      <c r="AB61" s="34">
        <v>93.93</v>
      </c>
      <c r="AC61" s="34">
        <v>95.5942</v>
      </c>
      <c r="AD61" s="34">
        <v>95.3817</v>
      </c>
      <c r="AE61" s="34">
        <v>8.98</v>
      </c>
      <c r="AF61" s="34">
        <v>88.94</v>
      </c>
      <c r="AG61" s="34">
        <v>93.7386</v>
      </c>
      <c r="AH61" s="34">
        <v>94.0795</v>
      </c>
      <c r="AI61" s="34">
        <v>6.3</v>
      </c>
      <c r="AJ61" s="34">
        <v>89.7</v>
      </c>
      <c r="AK61" s="34">
        <v>94.6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95.9985</v>
      </c>
      <c r="F62" s="34">
        <v>96.0719</v>
      </c>
      <c r="G62" s="34">
        <v>4.473953013278851</v>
      </c>
      <c r="H62" s="34">
        <v>102.28</v>
      </c>
      <c r="I62" s="34">
        <v>96.7</v>
      </c>
      <c r="J62" s="34">
        <v>96.2</v>
      </c>
      <c r="K62" s="34">
        <v>10.24844720496895</v>
      </c>
      <c r="L62" s="34">
        <v>106.5</v>
      </c>
      <c r="M62" s="34">
        <v>93.4</v>
      </c>
      <c r="N62" s="34">
        <v>93.5</v>
      </c>
      <c r="O62" s="34">
        <v>6.5</v>
      </c>
      <c r="P62" s="34">
        <v>100.6</v>
      </c>
      <c r="Q62" s="34">
        <v>96.4932</v>
      </c>
      <c r="R62" s="34">
        <v>96.5684</v>
      </c>
      <c r="S62" s="34">
        <v>2.77</v>
      </c>
      <c r="T62" s="34">
        <v>92.01</v>
      </c>
      <c r="U62" s="34">
        <v>93.6446</v>
      </c>
      <c r="V62" s="34">
        <v>95.0413</v>
      </c>
      <c r="W62" s="34">
        <v>3.22</v>
      </c>
      <c r="X62" s="34">
        <v>97.12</v>
      </c>
      <c r="Y62" s="34">
        <v>97.5156</v>
      </c>
      <c r="Z62" s="34">
        <v>97.4183</v>
      </c>
      <c r="AA62" s="34">
        <v>5.72</v>
      </c>
      <c r="AB62" s="34">
        <v>104.57</v>
      </c>
      <c r="AC62" s="34">
        <v>95.7668</v>
      </c>
      <c r="AD62" s="34">
        <v>95.9693</v>
      </c>
      <c r="AE62" s="34">
        <v>9.37</v>
      </c>
      <c r="AF62" s="34">
        <v>97.86</v>
      </c>
      <c r="AG62" s="34">
        <v>95.0054</v>
      </c>
      <c r="AH62" s="34">
        <v>94.7545</v>
      </c>
      <c r="AI62" s="34">
        <v>5.6</v>
      </c>
      <c r="AJ62" s="34">
        <v>98.7</v>
      </c>
      <c r="AK62" s="34">
        <v>95.2</v>
      </c>
      <c r="AL62" s="34">
        <v>95.6</v>
      </c>
      <c r="AM62" s="3">
        <v>12</v>
      </c>
    </row>
    <row r="63" spans="1:39" ht="12.75">
      <c r="A63" s="40">
        <v>2000</v>
      </c>
      <c r="B63" s="38" t="s">
        <v>97</v>
      </c>
      <c r="C63" s="39">
        <v>4.6</v>
      </c>
      <c r="D63" s="39">
        <v>88.3</v>
      </c>
      <c r="E63" s="39">
        <v>96.291</v>
      </c>
      <c r="F63" s="39">
        <v>96.5606</v>
      </c>
      <c r="G63" s="39">
        <v>4.250478927203062</v>
      </c>
      <c r="H63" s="39">
        <v>87.07</v>
      </c>
      <c r="I63" s="39">
        <v>97</v>
      </c>
      <c r="J63" s="39">
        <v>96.7</v>
      </c>
      <c r="K63" s="39">
        <v>10.355029585798817</v>
      </c>
      <c r="L63" s="39">
        <v>74.6</v>
      </c>
      <c r="M63" s="39">
        <v>95.6</v>
      </c>
      <c r="N63" s="39">
        <v>94.5</v>
      </c>
      <c r="O63" s="39">
        <v>4.9</v>
      </c>
      <c r="P63" s="39">
        <v>91.2</v>
      </c>
      <c r="Q63" s="39">
        <v>96.7362</v>
      </c>
      <c r="R63" s="39">
        <v>96.9597</v>
      </c>
      <c r="S63" s="39">
        <v>3.17</v>
      </c>
      <c r="T63" s="39">
        <v>92.14</v>
      </c>
      <c r="U63" s="39">
        <v>96.1481</v>
      </c>
      <c r="V63" s="39">
        <v>95.7736</v>
      </c>
      <c r="W63" s="39">
        <v>3.12</v>
      </c>
      <c r="X63" s="39">
        <v>91.19</v>
      </c>
      <c r="Y63" s="39">
        <v>97.6281</v>
      </c>
      <c r="Z63" s="39">
        <v>97.7652</v>
      </c>
      <c r="AA63" s="39">
        <v>5.78</v>
      </c>
      <c r="AB63" s="39">
        <v>84.76</v>
      </c>
      <c r="AC63" s="39">
        <v>96.6965</v>
      </c>
      <c r="AD63" s="39">
        <v>96.5957</v>
      </c>
      <c r="AE63" s="39">
        <v>7.82</v>
      </c>
      <c r="AF63" s="39">
        <v>88.26</v>
      </c>
      <c r="AG63" s="39">
        <v>94.659</v>
      </c>
      <c r="AH63" s="39">
        <v>95.4598</v>
      </c>
      <c r="AI63" s="39">
        <v>8</v>
      </c>
      <c r="AJ63" s="39">
        <v>88.5</v>
      </c>
      <c r="AK63" s="39">
        <v>96.4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97.1751</v>
      </c>
      <c r="F64" s="34">
        <v>97.1651</v>
      </c>
      <c r="G64" s="34">
        <v>7.319858398995102</v>
      </c>
      <c r="H64" s="34">
        <v>93.98</v>
      </c>
      <c r="I64" s="34">
        <v>97.2</v>
      </c>
      <c r="J64" s="34">
        <v>97.1</v>
      </c>
      <c r="K64" s="34">
        <v>13.513513513513514</v>
      </c>
      <c r="L64" s="34">
        <v>79.8</v>
      </c>
      <c r="M64" s="34">
        <v>94.2</v>
      </c>
      <c r="N64" s="34">
        <v>95.6</v>
      </c>
      <c r="O64" s="34">
        <v>6.1</v>
      </c>
      <c r="P64" s="34">
        <v>94.1</v>
      </c>
      <c r="Q64" s="34">
        <v>97.5317</v>
      </c>
      <c r="R64" s="34">
        <v>97.6027</v>
      </c>
      <c r="S64" s="34">
        <v>7.53</v>
      </c>
      <c r="T64" s="34">
        <v>95.34</v>
      </c>
      <c r="U64" s="34">
        <v>97.0985</v>
      </c>
      <c r="V64" s="34">
        <v>96.5168</v>
      </c>
      <c r="W64" s="34">
        <v>2.67</v>
      </c>
      <c r="X64" s="34">
        <v>92.47</v>
      </c>
      <c r="Y64" s="34">
        <v>97.5993</v>
      </c>
      <c r="Z64" s="34">
        <v>98.1523</v>
      </c>
      <c r="AA64" s="34">
        <v>4.96</v>
      </c>
      <c r="AB64" s="34">
        <v>91.5</v>
      </c>
      <c r="AC64" s="34">
        <v>96.8167</v>
      </c>
      <c r="AD64" s="34">
        <v>97.3998</v>
      </c>
      <c r="AE64" s="34">
        <v>8.4</v>
      </c>
      <c r="AF64" s="34">
        <v>90.89</v>
      </c>
      <c r="AG64" s="34">
        <v>95.9355</v>
      </c>
      <c r="AH64" s="34">
        <v>96.2304</v>
      </c>
      <c r="AI64" s="34">
        <v>7.3</v>
      </c>
      <c r="AJ64" s="34">
        <v>91.7</v>
      </c>
      <c r="AK64" s="34">
        <v>96.5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97.7985</v>
      </c>
      <c r="F65" s="34">
        <v>97.8271</v>
      </c>
      <c r="G65" s="34">
        <v>8.702191663085527</v>
      </c>
      <c r="H65" s="34">
        <v>101.18</v>
      </c>
      <c r="I65" s="34">
        <v>97.4</v>
      </c>
      <c r="J65" s="34">
        <v>97.5</v>
      </c>
      <c r="K65" s="34">
        <v>18.276762402088774</v>
      </c>
      <c r="L65" s="34">
        <v>90.6</v>
      </c>
      <c r="M65" s="34">
        <v>97.5</v>
      </c>
      <c r="N65" s="34">
        <v>96.6</v>
      </c>
      <c r="O65" s="34">
        <v>7.7</v>
      </c>
      <c r="P65" s="34">
        <v>99</v>
      </c>
      <c r="Q65" s="34">
        <v>98.5629</v>
      </c>
      <c r="R65" s="34">
        <v>98.2982</v>
      </c>
      <c r="S65" s="34">
        <v>22.21</v>
      </c>
      <c r="T65" s="34">
        <v>115.31</v>
      </c>
      <c r="U65" s="34">
        <v>110.162</v>
      </c>
      <c r="V65" s="34">
        <v>97.1949</v>
      </c>
      <c r="W65" s="34">
        <v>4.71</v>
      </c>
      <c r="X65" s="34">
        <v>96.72</v>
      </c>
      <c r="Y65" s="34">
        <v>98.9111</v>
      </c>
      <c r="Z65" s="34">
        <v>98.5861</v>
      </c>
      <c r="AA65" s="34">
        <v>9</v>
      </c>
      <c r="AB65" s="34">
        <v>98.77</v>
      </c>
      <c r="AC65" s="34">
        <v>99.0777</v>
      </c>
      <c r="AD65" s="34">
        <v>98.2548</v>
      </c>
      <c r="AE65" s="34">
        <v>9.62</v>
      </c>
      <c r="AF65" s="34">
        <v>93.62</v>
      </c>
      <c r="AG65" s="34">
        <v>97.3965</v>
      </c>
      <c r="AH65" s="34">
        <v>97.0474</v>
      </c>
      <c r="AI65" s="34">
        <v>7.2</v>
      </c>
      <c r="AJ65" s="34">
        <v>97.4</v>
      </c>
      <c r="AK65" s="34">
        <v>97.7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98.4811</v>
      </c>
      <c r="F66" s="34">
        <v>98.5084</v>
      </c>
      <c r="G66" s="34">
        <v>0.2533597708746464</v>
      </c>
      <c r="H66" s="34">
        <v>91.01</v>
      </c>
      <c r="I66" s="34">
        <v>97.5</v>
      </c>
      <c r="J66" s="34">
        <v>97.9</v>
      </c>
      <c r="K66" s="34">
        <v>7.4873096446700576</v>
      </c>
      <c r="L66" s="34">
        <v>84.7</v>
      </c>
      <c r="M66" s="34">
        <v>98.3</v>
      </c>
      <c r="N66" s="34">
        <v>97.7</v>
      </c>
      <c r="O66" s="34">
        <v>5.2</v>
      </c>
      <c r="P66" s="34">
        <v>95.2</v>
      </c>
      <c r="Q66" s="34">
        <v>98.7379</v>
      </c>
      <c r="R66" s="34">
        <v>98.8605</v>
      </c>
      <c r="S66" s="34">
        <v>2.73</v>
      </c>
      <c r="T66" s="34">
        <v>100.94</v>
      </c>
      <c r="U66" s="34">
        <v>97.8751</v>
      </c>
      <c r="V66" s="34">
        <v>97.8473</v>
      </c>
      <c r="W66" s="34">
        <v>3.65</v>
      </c>
      <c r="X66" s="34">
        <v>95.77</v>
      </c>
      <c r="Y66" s="34">
        <v>99.0859</v>
      </c>
      <c r="Z66" s="34">
        <v>99.0248</v>
      </c>
      <c r="AA66" s="34">
        <v>7.36</v>
      </c>
      <c r="AB66" s="34">
        <v>97.05</v>
      </c>
      <c r="AC66" s="34">
        <v>98.7096</v>
      </c>
      <c r="AD66" s="34">
        <v>98.8749</v>
      </c>
      <c r="AE66" s="34">
        <v>8.52</v>
      </c>
      <c r="AF66" s="34">
        <v>94.49</v>
      </c>
      <c r="AG66" s="34">
        <v>97.3468</v>
      </c>
      <c r="AH66" s="34">
        <v>97.8802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</v>
      </c>
      <c r="F67" s="34">
        <v>99.1915</v>
      </c>
      <c r="G67" s="34">
        <v>6.528417818740402</v>
      </c>
      <c r="H67" s="34">
        <v>97.09</v>
      </c>
      <c r="I67" s="34">
        <v>97.8</v>
      </c>
      <c r="J67" s="34">
        <v>98.4</v>
      </c>
      <c r="K67" s="34">
        <v>14.426633785450067</v>
      </c>
      <c r="L67" s="34">
        <v>92.8</v>
      </c>
      <c r="M67" s="34">
        <v>96.5</v>
      </c>
      <c r="N67" s="34">
        <v>98.8</v>
      </c>
      <c r="O67" s="34">
        <v>7.2</v>
      </c>
      <c r="P67" s="34">
        <v>102.2</v>
      </c>
      <c r="Q67" s="34">
        <v>99.4411</v>
      </c>
      <c r="R67" s="34">
        <v>99.3833</v>
      </c>
      <c r="S67" s="34">
        <v>7.44</v>
      </c>
      <c r="T67" s="34">
        <v>100.35</v>
      </c>
      <c r="U67" s="34">
        <v>99.0241</v>
      </c>
      <c r="V67" s="34">
        <v>98.4724</v>
      </c>
      <c r="W67" s="34">
        <v>5.63</v>
      </c>
      <c r="X67" s="34">
        <v>97.38</v>
      </c>
      <c r="Y67" s="34">
        <v>99.5634</v>
      </c>
      <c r="Z67" s="34">
        <v>99.4509</v>
      </c>
      <c r="AA67" s="34">
        <v>7.15</v>
      </c>
      <c r="AB67" s="34">
        <v>99.89</v>
      </c>
      <c r="AC67" s="34">
        <v>99.098</v>
      </c>
      <c r="AD67" s="34">
        <v>99.4029</v>
      </c>
      <c r="AE67" s="34">
        <v>11.14</v>
      </c>
      <c r="AF67" s="34">
        <v>101.01</v>
      </c>
      <c r="AG67" s="34">
        <v>99.1032</v>
      </c>
      <c r="AH67" s="34">
        <v>98.7363</v>
      </c>
      <c r="AI67" s="34">
        <v>8.7</v>
      </c>
      <c r="AJ67" s="34">
        <v>100</v>
      </c>
      <c r="AK67" s="34">
        <v>98.5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100.056</v>
      </c>
      <c r="F68" s="34">
        <v>99.7997</v>
      </c>
      <c r="G68" s="34">
        <v>16.53307495816085</v>
      </c>
      <c r="H68" s="34">
        <v>132.3</v>
      </c>
      <c r="I68" s="34">
        <v>106.2</v>
      </c>
      <c r="J68" s="34">
        <v>99</v>
      </c>
      <c r="K68" s="34">
        <v>26.245210727969354</v>
      </c>
      <c r="L68" s="34">
        <v>131.8</v>
      </c>
      <c r="M68" s="34">
        <v>104</v>
      </c>
      <c r="N68" s="34">
        <v>99.5</v>
      </c>
      <c r="O68" s="34">
        <v>7.6</v>
      </c>
      <c r="P68" s="34">
        <v>118.5</v>
      </c>
      <c r="Q68" s="34">
        <v>99.8958</v>
      </c>
      <c r="R68" s="34">
        <v>99.9024</v>
      </c>
      <c r="S68" s="34">
        <v>6.14</v>
      </c>
      <c r="T68" s="34">
        <v>122.08</v>
      </c>
      <c r="U68" s="34">
        <v>99.4189</v>
      </c>
      <c r="V68" s="34">
        <v>99.0269</v>
      </c>
      <c r="W68" s="34">
        <v>6.89</v>
      </c>
      <c r="X68" s="34">
        <v>113</v>
      </c>
      <c r="Y68" s="34">
        <v>99.9709</v>
      </c>
      <c r="Z68" s="34">
        <v>99.869</v>
      </c>
      <c r="AA68" s="34">
        <v>10.32</v>
      </c>
      <c r="AB68" s="34">
        <v>118.86</v>
      </c>
      <c r="AC68" s="34">
        <v>100.653</v>
      </c>
      <c r="AD68" s="34">
        <v>99.8946</v>
      </c>
      <c r="AE68" s="34">
        <v>11.18</v>
      </c>
      <c r="AF68" s="34">
        <v>116.3</v>
      </c>
      <c r="AG68" s="34">
        <v>99.5731</v>
      </c>
      <c r="AH68" s="34">
        <v>99.5982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100.182</v>
      </c>
      <c r="F69" s="34">
        <v>100.323</v>
      </c>
      <c r="G69" s="34">
        <v>-3.047842995387529</v>
      </c>
      <c r="H69" s="34">
        <v>107.2</v>
      </c>
      <c r="I69" s="34">
        <v>98.9</v>
      </c>
      <c r="J69" s="34">
        <v>99.6</v>
      </c>
      <c r="K69" s="34">
        <v>-2.0627802690582935</v>
      </c>
      <c r="L69" s="34">
        <v>109.2</v>
      </c>
      <c r="M69" s="34">
        <v>98.5</v>
      </c>
      <c r="N69" s="34">
        <v>100</v>
      </c>
      <c r="O69" s="34">
        <v>5.7</v>
      </c>
      <c r="P69" s="34">
        <v>105.6</v>
      </c>
      <c r="Q69" s="34">
        <v>100.466</v>
      </c>
      <c r="R69" s="34">
        <v>100.349</v>
      </c>
      <c r="S69" s="34">
        <v>8.18</v>
      </c>
      <c r="T69" s="34">
        <v>101.65</v>
      </c>
      <c r="U69" s="34">
        <v>99.1588</v>
      </c>
      <c r="V69" s="34">
        <v>99.5341</v>
      </c>
      <c r="W69" s="34">
        <v>4.1</v>
      </c>
      <c r="X69" s="34">
        <v>127.22</v>
      </c>
      <c r="Y69" s="34">
        <v>100.563</v>
      </c>
      <c r="Z69" s="34">
        <v>100.271</v>
      </c>
      <c r="AA69" s="34">
        <v>3.99</v>
      </c>
      <c r="AB69" s="34">
        <v>108.5</v>
      </c>
      <c r="AC69" s="34">
        <v>99.6636</v>
      </c>
      <c r="AD69" s="34">
        <v>100.23</v>
      </c>
      <c r="AE69" s="34">
        <v>8.46</v>
      </c>
      <c r="AF69" s="34">
        <v>105.38</v>
      </c>
      <c r="AG69" s="34">
        <v>100.358</v>
      </c>
      <c r="AH69" s="34">
        <v>100.464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100.728</v>
      </c>
      <c r="F70" s="34">
        <v>100.88</v>
      </c>
      <c r="G70" s="34">
        <v>8.457488517979161</v>
      </c>
      <c r="H70" s="34">
        <v>96.82</v>
      </c>
      <c r="I70" s="34">
        <v>100.2</v>
      </c>
      <c r="J70" s="34">
        <v>100.3</v>
      </c>
      <c r="K70" s="34">
        <v>12.255965292841644</v>
      </c>
      <c r="L70" s="34">
        <v>103.5</v>
      </c>
      <c r="M70" s="34">
        <v>97.5</v>
      </c>
      <c r="N70" s="34">
        <v>100.6</v>
      </c>
      <c r="O70" s="34">
        <v>6.5</v>
      </c>
      <c r="P70" s="34">
        <v>100.6</v>
      </c>
      <c r="Q70" s="34">
        <v>100.66</v>
      </c>
      <c r="R70" s="34">
        <v>100.726</v>
      </c>
      <c r="S70" s="34">
        <v>8.2</v>
      </c>
      <c r="T70" s="34">
        <v>91.61</v>
      </c>
      <c r="U70" s="34">
        <v>100.027</v>
      </c>
      <c r="V70" s="34">
        <v>100.054</v>
      </c>
      <c r="W70" s="34">
        <v>3.93</v>
      </c>
      <c r="X70" s="34">
        <v>99.21</v>
      </c>
      <c r="Y70" s="34">
        <v>100.277</v>
      </c>
      <c r="Z70" s="34">
        <v>100.668</v>
      </c>
      <c r="AA70" s="34">
        <v>9.43</v>
      </c>
      <c r="AB70" s="34">
        <v>93.46</v>
      </c>
      <c r="AC70" s="34">
        <v>100.657</v>
      </c>
      <c r="AD70" s="34">
        <v>100.624</v>
      </c>
      <c r="AE70" s="34">
        <v>10.12</v>
      </c>
      <c r="AF70" s="34">
        <v>109.96</v>
      </c>
      <c r="AG70" s="34">
        <v>101.274</v>
      </c>
      <c r="AH70" s="34">
        <v>101.351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101.568</v>
      </c>
      <c r="F71" s="34">
        <v>101.508</v>
      </c>
      <c r="G71" s="34">
        <v>10.847645429362888</v>
      </c>
      <c r="H71" s="34">
        <v>100.04</v>
      </c>
      <c r="I71" s="34">
        <v>101.9</v>
      </c>
      <c r="J71" s="34">
        <v>100.9</v>
      </c>
      <c r="K71" s="34">
        <v>16.91022964509395</v>
      </c>
      <c r="L71" s="34">
        <v>112</v>
      </c>
      <c r="M71" s="34">
        <v>104.4</v>
      </c>
      <c r="N71" s="34">
        <v>101.5</v>
      </c>
      <c r="O71" s="34">
        <v>5.8</v>
      </c>
      <c r="P71" s="34">
        <v>96.1</v>
      </c>
      <c r="Q71" s="34">
        <v>101.08</v>
      </c>
      <c r="R71" s="34">
        <v>101.128</v>
      </c>
      <c r="S71" s="34">
        <v>8.63</v>
      </c>
      <c r="T71" s="34">
        <v>93.06</v>
      </c>
      <c r="U71" s="34">
        <v>100.647</v>
      </c>
      <c r="V71" s="34">
        <v>100.586</v>
      </c>
      <c r="W71" s="34">
        <v>5.28</v>
      </c>
      <c r="X71" s="34">
        <v>94.68</v>
      </c>
      <c r="Y71" s="34">
        <v>101.185</v>
      </c>
      <c r="Z71" s="34">
        <v>101.089</v>
      </c>
      <c r="AA71" s="34">
        <v>9.02</v>
      </c>
      <c r="AB71" s="34">
        <v>97.24</v>
      </c>
      <c r="AC71" s="34">
        <v>101.425</v>
      </c>
      <c r="AD71" s="34">
        <v>101.046</v>
      </c>
      <c r="AE71" s="34">
        <v>9.97</v>
      </c>
      <c r="AF71" s="34">
        <v>97.07</v>
      </c>
      <c r="AG71" s="34">
        <v>102.439</v>
      </c>
      <c r="AH71" s="34">
        <v>102.251</v>
      </c>
      <c r="AI71" s="34">
        <v>10</v>
      </c>
      <c r="AJ71" s="34">
        <v>98.4</v>
      </c>
      <c r="AK71" s="34">
        <v>102.6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102.155</v>
      </c>
      <c r="G72" s="34">
        <v>3.369407564431563</v>
      </c>
      <c r="H72" s="34">
        <v>92.65</v>
      </c>
      <c r="I72" s="34">
        <v>101.8</v>
      </c>
      <c r="J72" s="34">
        <v>101.5</v>
      </c>
      <c r="K72" s="34">
        <v>4.112337011033094</v>
      </c>
      <c r="L72" s="34">
        <v>103.8</v>
      </c>
      <c r="M72" s="34">
        <v>101.7</v>
      </c>
      <c r="N72" s="34">
        <v>102.5</v>
      </c>
      <c r="O72" s="34">
        <v>5.3</v>
      </c>
      <c r="P72" s="34">
        <v>94.2</v>
      </c>
      <c r="Q72" s="34">
        <v>101.585</v>
      </c>
      <c r="R72" s="34">
        <v>101.613</v>
      </c>
      <c r="S72" s="34">
        <v>7.36</v>
      </c>
      <c r="T72" s="34">
        <v>91.64</v>
      </c>
      <c r="U72" s="34">
        <v>101.094</v>
      </c>
      <c r="V72" s="34">
        <v>101.108</v>
      </c>
      <c r="W72" s="34">
        <v>4.27</v>
      </c>
      <c r="X72" s="34">
        <v>95.6</v>
      </c>
      <c r="Y72" s="34">
        <v>101.246</v>
      </c>
      <c r="Z72" s="34">
        <v>101.537</v>
      </c>
      <c r="AA72" s="34">
        <v>6.46</v>
      </c>
      <c r="AB72" s="34">
        <v>97.86</v>
      </c>
      <c r="AC72" s="34">
        <v>100.921</v>
      </c>
      <c r="AD72" s="34">
        <v>101.419</v>
      </c>
      <c r="AE72" s="34">
        <v>9.35</v>
      </c>
      <c r="AF72" s="34">
        <v>96.46</v>
      </c>
      <c r="AG72" s="34">
        <v>102.64</v>
      </c>
      <c r="AH72" s="34">
        <v>103.17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102.639</v>
      </c>
      <c r="F73" s="34">
        <v>102.855</v>
      </c>
      <c r="G73" s="34">
        <v>8.570103212339093</v>
      </c>
      <c r="H73" s="34">
        <v>93.62</v>
      </c>
      <c r="I73" s="34">
        <v>101.7</v>
      </c>
      <c r="J73" s="34">
        <v>102.1</v>
      </c>
      <c r="K73" s="34">
        <v>12.084257206208415</v>
      </c>
      <c r="L73" s="34">
        <v>101.1</v>
      </c>
      <c r="M73" s="34">
        <v>102</v>
      </c>
      <c r="N73" s="34">
        <v>103.7</v>
      </c>
      <c r="O73" s="34">
        <v>6</v>
      </c>
      <c r="P73" s="34">
        <v>96.6</v>
      </c>
      <c r="Q73" s="34">
        <v>102.055</v>
      </c>
      <c r="R73" s="34">
        <v>102.209</v>
      </c>
      <c r="S73" s="34">
        <v>9.22</v>
      </c>
      <c r="T73" s="34">
        <v>93.22</v>
      </c>
      <c r="U73" s="34">
        <v>101.395</v>
      </c>
      <c r="V73" s="34">
        <v>101.633</v>
      </c>
      <c r="W73" s="34">
        <v>5.19</v>
      </c>
      <c r="X73" s="34">
        <v>96.18</v>
      </c>
      <c r="Y73" s="34">
        <v>102.008</v>
      </c>
      <c r="Z73" s="34">
        <v>102.012</v>
      </c>
      <c r="AA73" s="34">
        <v>7.04</v>
      </c>
      <c r="AB73" s="34">
        <v>100.55</v>
      </c>
      <c r="AC73" s="34">
        <v>101.919</v>
      </c>
      <c r="AD73" s="34">
        <v>101.939</v>
      </c>
      <c r="AE73" s="34">
        <v>11.51</v>
      </c>
      <c r="AF73" s="34">
        <v>99.18</v>
      </c>
      <c r="AG73" s="34">
        <v>104.24</v>
      </c>
      <c r="AH73" s="34">
        <v>104.125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103.631</v>
      </c>
      <c r="F74" s="34">
        <v>103.65</v>
      </c>
      <c r="G74" s="34">
        <v>4.653891278842398</v>
      </c>
      <c r="H74" s="34">
        <v>107.04</v>
      </c>
      <c r="I74" s="34">
        <v>102.7</v>
      </c>
      <c r="J74" s="34">
        <v>102.7</v>
      </c>
      <c r="K74" s="34">
        <v>9.10798122065728</v>
      </c>
      <c r="L74" s="34">
        <v>116.2</v>
      </c>
      <c r="M74" s="34">
        <v>106.7</v>
      </c>
      <c r="N74" s="34">
        <v>104.9</v>
      </c>
      <c r="O74" s="34">
        <v>6.3</v>
      </c>
      <c r="P74" s="34">
        <v>106.9</v>
      </c>
      <c r="Q74" s="34">
        <v>103.069</v>
      </c>
      <c r="R74" s="34">
        <v>102.858</v>
      </c>
      <c r="S74" s="34">
        <v>11.56</v>
      </c>
      <c r="T74" s="34">
        <v>102.65</v>
      </c>
      <c r="U74" s="34">
        <v>104.349</v>
      </c>
      <c r="V74" s="34">
        <v>102.071</v>
      </c>
      <c r="W74" s="34">
        <v>3.56</v>
      </c>
      <c r="X74" s="34">
        <v>100.58</v>
      </c>
      <c r="Y74" s="34">
        <v>102.476</v>
      </c>
      <c r="Z74" s="34">
        <v>102.508</v>
      </c>
      <c r="AA74" s="34">
        <v>6.69</v>
      </c>
      <c r="AB74" s="34">
        <v>111.57</v>
      </c>
      <c r="AC74" s="34">
        <v>103.102</v>
      </c>
      <c r="AD74" s="34">
        <v>102.414</v>
      </c>
      <c r="AE74" s="34">
        <v>9.73</v>
      </c>
      <c r="AF74" s="34">
        <v>107.38</v>
      </c>
      <c r="AG74" s="34">
        <v>105.257</v>
      </c>
      <c r="AH74" s="34">
        <v>105.095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ht="12.75">
      <c r="A75" s="40">
        <v>2001</v>
      </c>
      <c r="B75" s="38" t="s">
        <v>97</v>
      </c>
      <c r="C75" s="39">
        <v>8.6</v>
      </c>
      <c r="D75" s="39">
        <v>95.9</v>
      </c>
      <c r="E75" s="39">
        <v>104.534</v>
      </c>
      <c r="F75" s="39">
        <v>104.481</v>
      </c>
      <c r="G75" s="39">
        <v>7.970598369128303</v>
      </c>
      <c r="H75" s="39">
        <v>94.01</v>
      </c>
      <c r="I75" s="39">
        <v>103.5</v>
      </c>
      <c r="J75" s="39">
        <v>103.3</v>
      </c>
      <c r="K75" s="39">
        <v>15.41554959785523</v>
      </c>
      <c r="L75" s="39">
        <v>86.1</v>
      </c>
      <c r="M75" s="39">
        <v>105.7</v>
      </c>
      <c r="N75" s="39">
        <v>106.1</v>
      </c>
      <c r="O75" s="39">
        <v>7.2</v>
      </c>
      <c r="P75" s="39">
        <v>97.8</v>
      </c>
      <c r="Q75" s="39">
        <v>103.343</v>
      </c>
      <c r="R75" s="39">
        <v>103.435</v>
      </c>
      <c r="S75" s="39">
        <v>4.83</v>
      </c>
      <c r="T75" s="39">
        <v>96.59</v>
      </c>
      <c r="U75" s="39">
        <v>100.998</v>
      </c>
      <c r="V75" s="39">
        <v>102.37</v>
      </c>
      <c r="W75" s="39">
        <v>6.24</v>
      </c>
      <c r="X75" s="39">
        <v>96.88</v>
      </c>
      <c r="Y75" s="39">
        <v>102.958</v>
      </c>
      <c r="Z75" s="39">
        <v>103.014</v>
      </c>
      <c r="AA75" s="39">
        <v>5.88</v>
      </c>
      <c r="AB75" s="39">
        <v>89.74</v>
      </c>
      <c r="AC75" s="39">
        <v>102.088</v>
      </c>
      <c r="AD75" s="39">
        <v>102.695</v>
      </c>
      <c r="AE75" s="39">
        <v>12.59</v>
      </c>
      <c r="AF75" s="39">
        <v>99.37</v>
      </c>
      <c r="AG75" s="39">
        <v>105.911</v>
      </c>
      <c r="AH75" s="39">
        <v>106.066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105.207</v>
      </c>
      <c r="G76" s="34">
        <v>7.565439455203234</v>
      </c>
      <c r="H76" s="34">
        <v>101.09</v>
      </c>
      <c r="I76" s="34">
        <v>104</v>
      </c>
      <c r="J76" s="34">
        <v>103.8</v>
      </c>
      <c r="K76" s="34">
        <v>12.907268170426061</v>
      </c>
      <c r="L76" s="34">
        <v>90.1</v>
      </c>
      <c r="M76" s="34">
        <v>107.1</v>
      </c>
      <c r="N76" s="34">
        <v>107.1</v>
      </c>
      <c r="O76" s="34">
        <v>6.9</v>
      </c>
      <c r="P76" s="34">
        <v>100.6</v>
      </c>
      <c r="Q76" s="34">
        <v>104.091</v>
      </c>
      <c r="R76" s="34">
        <v>103.924</v>
      </c>
      <c r="S76" s="34">
        <v>24.33</v>
      </c>
      <c r="T76" s="34">
        <v>118.54</v>
      </c>
      <c r="U76" s="34">
        <v>120.568</v>
      </c>
      <c r="V76" s="34">
        <v>102.686</v>
      </c>
      <c r="W76" s="34">
        <v>6.81</v>
      </c>
      <c r="X76" s="34">
        <v>98.77</v>
      </c>
      <c r="Y76" s="34">
        <v>104.156</v>
      </c>
      <c r="Z76" s="34">
        <v>103.505</v>
      </c>
      <c r="AA76" s="34">
        <v>6.01</v>
      </c>
      <c r="AB76" s="34">
        <v>97</v>
      </c>
      <c r="AC76" s="34">
        <v>103.162</v>
      </c>
      <c r="AD76" s="34">
        <v>103.078</v>
      </c>
      <c r="AE76" s="34">
        <v>11.39</v>
      </c>
      <c r="AF76" s="34">
        <v>101.25</v>
      </c>
      <c r="AG76" s="34">
        <v>107.129</v>
      </c>
      <c r="AH76" s="34">
        <v>107.048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105.88</v>
      </c>
      <c r="F77" s="34">
        <v>105.719</v>
      </c>
      <c r="G77" s="34">
        <v>10.209527574619488</v>
      </c>
      <c r="H77" s="34">
        <v>111.51</v>
      </c>
      <c r="I77" s="34">
        <v>105.3</v>
      </c>
      <c r="J77" s="34">
        <v>104.3</v>
      </c>
      <c r="K77" s="34">
        <v>15.342163355408395</v>
      </c>
      <c r="L77" s="34">
        <v>104.5</v>
      </c>
      <c r="M77" s="34">
        <v>109.4</v>
      </c>
      <c r="N77" s="34">
        <v>107.7</v>
      </c>
      <c r="O77" s="34">
        <v>4.6</v>
      </c>
      <c r="P77" s="34">
        <v>103.6</v>
      </c>
      <c r="Q77" s="34">
        <v>104.223</v>
      </c>
      <c r="R77" s="34">
        <v>104.366</v>
      </c>
      <c r="S77" s="34">
        <v>7.91</v>
      </c>
      <c r="T77" s="34">
        <v>124.43</v>
      </c>
      <c r="U77" s="34">
        <v>117.105</v>
      </c>
      <c r="V77" s="34">
        <v>102.988</v>
      </c>
      <c r="W77" s="34">
        <v>3.73</v>
      </c>
      <c r="X77" s="34">
        <v>100.33</v>
      </c>
      <c r="Y77" s="34">
        <v>103.621</v>
      </c>
      <c r="Z77" s="34">
        <v>103.965</v>
      </c>
      <c r="AA77" s="34">
        <v>3.85</v>
      </c>
      <c r="AB77" s="34">
        <v>102.58</v>
      </c>
      <c r="AC77" s="34">
        <v>103.575</v>
      </c>
      <c r="AD77" s="34">
        <v>103.599</v>
      </c>
      <c r="AE77" s="34">
        <v>10.39</v>
      </c>
      <c r="AF77" s="34">
        <v>103.35</v>
      </c>
      <c r="AG77" s="34">
        <v>107.906</v>
      </c>
      <c r="AH77" s="34">
        <v>108.043</v>
      </c>
      <c r="AI77" s="34">
        <v>9.6</v>
      </c>
      <c r="AJ77" s="34">
        <v>106.8</v>
      </c>
      <c r="AK77" s="34">
        <v>106.7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106.142</v>
      </c>
      <c r="F78" s="34">
        <v>106.062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107.9</v>
      </c>
      <c r="N78" s="34">
        <v>108.1</v>
      </c>
      <c r="O78" s="34">
        <v>6.4</v>
      </c>
      <c r="P78" s="34">
        <v>101.3</v>
      </c>
      <c r="Q78" s="34">
        <v>104.889</v>
      </c>
      <c r="R78" s="34">
        <v>104.825</v>
      </c>
      <c r="S78" s="34">
        <v>11.25</v>
      </c>
      <c r="T78" s="34">
        <v>112.3</v>
      </c>
      <c r="U78" s="34">
        <v>110.192</v>
      </c>
      <c r="V78" s="34">
        <v>103.202</v>
      </c>
      <c r="W78" s="34">
        <v>6.07</v>
      </c>
      <c r="X78" s="34">
        <v>101.58</v>
      </c>
      <c r="Y78" s="34">
        <v>104.417</v>
      </c>
      <c r="Z78" s="34">
        <v>104.429</v>
      </c>
      <c r="AA78" s="34">
        <v>5.5</v>
      </c>
      <c r="AB78" s="34">
        <v>102.39</v>
      </c>
      <c r="AC78" s="34">
        <v>104.238</v>
      </c>
      <c r="AD78" s="34">
        <v>104.089</v>
      </c>
      <c r="AE78" s="34">
        <v>13.06</v>
      </c>
      <c r="AF78" s="34">
        <v>106.83</v>
      </c>
      <c r="AG78" s="34">
        <v>109.333</v>
      </c>
      <c r="AH78" s="34">
        <v>109.042</v>
      </c>
      <c r="AI78" s="34">
        <v>9.8</v>
      </c>
      <c r="AJ78" s="34">
        <v>104.2</v>
      </c>
      <c r="AK78" s="34">
        <v>107.7</v>
      </c>
      <c r="AL78" s="34">
        <v>107.4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106.021</v>
      </c>
      <c r="F79" s="34">
        <v>106.408</v>
      </c>
      <c r="G79" s="34">
        <v>8.394273354619417</v>
      </c>
      <c r="H79" s="34">
        <v>105.24</v>
      </c>
      <c r="I79" s="34">
        <v>104.5</v>
      </c>
      <c r="J79" s="34">
        <v>105.1</v>
      </c>
      <c r="K79" s="34">
        <v>9.80603448275863</v>
      </c>
      <c r="L79" s="34">
        <v>101.9</v>
      </c>
      <c r="M79" s="34">
        <v>106.5</v>
      </c>
      <c r="N79" s="34">
        <v>108.5</v>
      </c>
      <c r="O79" s="34">
        <v>5.1</v>
      </c>
      <c r="P79" s="34">
        <v>107.4</v>
      </c>
      <c r="Q79" s="34">
        <v>103.538</v>
      </c>
      <c r="R79" s="34">
        <v>105.287</v>
      </c>
      <c r="S79" s="34">
        <v>7.81</v>
      </c>
      <c r="T79" s="34">
        <v>108.19</v>
      </c>
      <c r="U79" s="34">
        <v>107.608</v>
      </c>
      <c r="V79" s="34">
        <v>103.54</v>
      </c>
      <c r="W79" s="34">
        <v>5.19</v>
      </c>
      <c r="X79" s="34">
        <v>102.44</v>
      </c>
      <c r="Y79" s="34">
        <v>104.652</v>
      </c>
      <c r="Z79" s="34">
        <v>104.919</v>
      </c>
      <c r="AA79" s="34">
        <v>4.8</v>
      </c>
      <c r="AB79" s="34">
        <v>104.69</v>
      </c>
      <c r="AC79" s="34">
        <v>104.26</v>
      </c>
      <c r="AD79" s="34">
        <v>104.59</v>
      </c>
      <c r="AE79" s="34">
        <v>10.84</v>
      </c>
      <c r="AF79" s="34">
        <v>111.96</v>
      </c>
      <c r="AG79" s="34">
        <v>109.871</v>
      </c>
      <c r="AH79" s="34">
        <v>110.04</v>
      </c>
      <c r="AI79" s="34">
        <v>8.3</v>
      </c>
      <c r="AJ79" s="34">
        <v>108.3</v>
      </c>
      <c r="AK79" s="34">
        <v>107.1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107.125</v>
      </c>
      <c r="F80" s="34">
        <v>106.814</v>
      </c>
      <c r="G80" s="34">
        <v>4.6863189720332485</v>
      </c>
      <c r="H80" s="34">
        <v>138.5</v>
      </c>
      <c r="I80" s="34">
        <v>107.4</v>
      </c>
      <c r="J80" s="34">
        <v>105.5</v>
      </c>
      <c r="K80" s="34">
        <v>8.042488619119874</v>
      </c>
      <c r="L80" s="34">
        <v>142.4</v>
      </c>
      <c r="M80" s="34">
        <v>111.5</v>
      </c>
      <c r="N80" s="34">
        <v>109.1</v>
      </c>
      <c r="O80" s="34">
        <v>5.2</v>
      </c>
      <c r="P80" s="34">
        <v>124.7</v>
      </c>
      <c r="Q80" s="34">
        <v>105.7</v>
      </c>
      <c r="R80" s="34">
        <v>105.74</v>
      </c>
      <c r="S80" s="34">
        <v>8.31</v>
      </c>
      <c r="T80" s="34">
        <v>132.22</v>
      </c>
      <c r="U80" s="34">
        <v>107.367</v>
      </c>
      <c r="V80" s="34">
        <v>104.129</v>
      </c>
      <c r="W80" s="34">
        <v>6.8</v>
      </c>
      <c r="X80" s="34">
        <v>120.69</v>
      </c>
      <c r="Y80" s="34">
        <v>105.558</v>
      </c>
      <c r="Z80" s="34">
        <v>105.426</v>
      </c>
      <c r="AA80" s="34">
        <v>4.91</v>
      </c>
      <c r="AB80" s="34">
        <v>124.69</v>
      </c>
      <c r="AC80" s="34">
        <v>105.427</v>
      </c>
      <c r="AD80" s="34">
        <v>105.16</v>
      </c>
      <c r="AE80" s="34">
        <v>12.97</v>
      </c>
      <c r="AF80" s="34">
        <v>131.39</v>
      </c>
      <c r="AG80" s="34">
        <v>111.966</v>
      </c>
      <c r="AH80" s="34">
        <v>111.014</v>
      </c>
      <c r="AI80" s="34">
        <v>9.6</v>
      </c>
      <c r="AJ80" s="34">
        <v>129.3</v>
      </c>
      <c r="AK80" s="34">
        <v>109.4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107.105</v>
      </c>
      <c r="F81" s="34">
        <v>107.183</v>
      </c>
      <c r="G81" s="34">
        <v>5.615671641791041</v>
      </c>
      <c r="H81" s="34">
        <v>113.22</v>
      </c>
      <c r="I81" s="34">
        <v>106</v>
      </c>
      <c r="J81" s="34">
        <v>105.7</v>
      </c>
      <c r="K81" s="34">
        <v>9.249084249084245</v>
      </c>
      <c r="L81" s="34">
        <v>119.3</v>
      </c>
      <c r="M81" s="34">
        <v>108.5</v>
      </c>
      <c r="N81" s="34">
        <v>109.4</v>
      </c>
      <c r="O81" s="34">
        <v>5.9</v>
      </c>
      <c r="P81" s="34">
        <v>111.8</v>
      </c>
      <c r="Q81" s="34">
        <v>106.184</v>
      </c>
      <c r="R81" s="34">
        <v>106.25</v>
      </c>
      <c r="S81" s="34">
        <v>10.43</v>
      </c>
      <c r="T81" s="34">
        <v>112.26</v>
      </c>
      <c r="U81" s="34">
        <v>109.301</v>
      </c>
      <c r="V81" s="34">
        <v>104.797</v>
      </c>
      <c r="W81" s="34">
        <v>4.48</v>
      </c>
      <c r="X81" s="34">
        <v>132.92</v>
      </c>
      <c r="Y81" s="34">
        <v>105.653</v>
      </c>
      <c r="Z81" s="34">
        <v>105.944</v>
      </c>
      <c r="AA81" s="34">
        <v>4.95</v>
      </c>
      <c r="AB81" s="34">
        <v>113.87</v>
      </c>
      <c r="AC81" s="34">
        <v>105.486</v>
      </c>
      <c r="AD81" s="34">
        <v>105.757</v>
      </c>
      <c r="AE81" s="34">
        <v>10.32</v>
      </c>
      <c r="AF81" s="34">
        <v>116.26</v>
      </c>
      <c r="AG81" s="34">
        <v>110.821</v>
      </c>
      <c r="AH81" s="34">
        <v>111.975</v>
      </c>
      <c r="AI81" s="34">
        <v>8.2</v>
      </c>
      <c r="AJ81" s="34">
        <v>118.5</v>
      </c>
      <c r="AK81" s="34">
        <v>108.8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107.485</v>
      </c>
      <c r="G82" s="34">
        <v>8.10782896095849</v>
      </c>
      <c r="H82" s="34">
        <v>104.67</v>
      </c>
      <c r="I82" s="34">
        <v>105.8</v>
      </c>
      <c r="J82" s="34">
        <v>105.7</v>
      </c>
      <c r="K82" s="34">
        <v>17.29468599033817</v>
      </c>
      <c r="L82" s="34">
        <v>121.4</v>
      </c>
      <c r="M82" s="34">
        <v>111.4</v>
      </c>
      <c r="N82" s="34">
        <v>109.4</v>
      </c>
      <c r="O82" s="34">
        <v>7.2</v>
      </c>
      <c r="P82" s="34">
        <v>107.8</v>
      </c>
      <c r="Q82" s="34">
        <v>106.864</v>
      </c>
      <c r="R82" s="34">
        <v>106.804</v>
      </c>
      <c r="S82" s="34">
        <v>8.41</v>
      </c>
      <c r="T82" s="34">
        <v>99.31</v>
      </c>
      <c r="U82" s="34">
        <v>108.024</v>
      </c>
      <c r="V82" s="34">
        <v>105.324</v>
      </c>
      <c r="W82" s="34">
        <v>6.55</v>
      </c>
      <c r="X82" s="34">
        <v>105.71</v>
      </c>
      <c r="Y82" s="34">
        <v>106.865</v>
      </c>
      <c r="Z82" s="34">
        <v>106.461</v>
      </c>
      <c r="AA82" s="34">
        <v>6.89</v>
      </c>
      <c r="AB82" s="34">
        <v>99.89</v>
      </c>
      <c r="AC82" s="34">
        <v>106.656</v>
      </c>
      <c r="AD82" s="34">
        <v>106.32</v>
      </c>
      <c r="AE82" s="34">
        <v>11.46</v>
      </c>
      <c r="AF82" s="34">
        <v>122.56</v>
      </c>
      <c r="AG82" s="34">
        <v>113.126</v>
      </c>
      <c r="AH82" s="34">
        <v>112.982</v>
      </c>
      <c r="AI82" s="34">
        <v>10.7</v>
      </c>
      <c r="AJ82" s="34">
        <v>111.6</v>
      </c>
      <c r="AK82" s="34">
        <v>110.6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</v>
      </c>
      <c r="F83" s="34">
        <v>107.773</v>
      </c>
      <c r="G83" s="34">
        <v>0.2698920431827229</v>
      </c>
      <c r="H83" s="34">
        <v>100.31</v>
      </c>
      <c r="I83" s="34">
        <v>105.6</v>
      </c>
      <c r="J83" s="34">
        <v>105.8</v>
      </c>
      <c r="K83" s="34">
        <v>-2.5</v>
      </c>
      <c r="L83" s="34">
        <v>109.2</v>
      </c>
      <c r="M83" s="34">
        <v>107.9</v>
      </c>
      <c r="N83" s="34">
        <v>109.2</v>
      </c>
      <c r="O83" s="34">
        <v>5.3</v>
      </c>
      <c r="P83" s="34">
        <v>101.2</v>
      </c>
      <c r="Q83" s="34">
        <v>107.355</v>
      </c>
      <c r="R83" s="34">
        <v>107.318</v>
      </c>
      <c r="S83" s="34">
        <v>5.95</v>
      </c>
      <c r="T83" s="34">
        <v>98.6</v>
      </c>
      <c r="U83" s="34">
        <v>107.416</v>
      </c>
      <c r="V83" s="34">
        <v>105.696</v>
      </c>
      <c r="W83" s="34">
        <v>4.65</v>
      </c>
      <c r="X83" s="34">
        <v>99.08</v>
      </c>
      <c r="Y83" s="34">
        <v>106.847</v>
      </c>
      <c r="Z83" s="34">
        <v>106.958</v>
      </c>
      <c r="AA83" s="34">
        <v>5.7</v>
      </c>
      <c r="AB83" s="34">
        <v>102.78</v>
      </c>
      <c r="AC83" s="34">
        <v>106.736</v>
      </c>
      <c r="AD83" s="34">
        <v>106.774</v>
      </c>
      <c r="AE83" s="34">
        <v>10.45</v>
      </c>
      <c r="AF83" s="34">
        <v>107.21</v>
      </c>
      <c r="AG83" s="34">
        <v>113.673</v>
      </c>
      <c r="AH83" s="34">
        <v>114.036</v>
      </c>
      <c r="AI83" s="34">
        <v>4.8</v>
      </c>
      <c r="AJ83" s="34">
        <v>103.1</v>
      </c>
      <c r="AK83" s="34">
        <v>109.3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108.221</v>
      </c>
      <c r="F84" s="34">
        <v>108.072</v>
      </c>
      <c r="G84" s="34">
        <v>4.889368591473287</v>
      </c>
      <c r="H84" s="34">
        <v>97.18</v>
      </c>
      <c r="I84" s="34">
        <v>105.9</v>
      </c>
      <c r="J84" s="34">
        <v>105.9</v>
      </c>
      <c r="K84" s="34">
        <v>6.262042389210019</v>
      </c>
      <c r="L84" s="34">
        <v>110.3</v>
      </c>
      <c r="M84" s="34">
        <v>107.6</v>
      </c>
      <c r="N84" s="34">
        <v>109.1</v>
      </c>
      <c r="O84" s="34">
        <v>6.3</v>
      </c>
      <c r="P84" s="34">
        <v>100.1</v>
      </c>
      <c r="Q84" s="34">
        <v>107.714</v>
      </c>
      <c r="R84" s="34">
        <v>107.808</v>
      </c>
      <c r="S84" s="34">
        <v>7.77</v>
      </c>
      <c r="T84" s="34">
        <v>98.76</v>
      </c>
      <c r="U84" s="34">
        <v>107.116</v>
      </c>
      <c r="V84" s="34">
        <v>105.993</v>
      </c>
      <c r="W84" s="34">
        <v>7.25</v>
      </c>
      <c r="X84" s="34">
        <v>102.53</v>
      </c>
      <c r="Y84" s="34">
        <v>107.822</v>
      </c>
      <c r="Z84" s="34">
        <v>107.427</v>
      </c>
      <c r="AA84" s="34">
        <v>7.25</v>
      </c>
      <c r="AB84" s="34">
        <v>104.95</v>
      </c>
      <c r="AC84" s="34">
        <v>107.125</v>
      </c>
      <c r="AD84" s="34">
        <v>107.134</v>
      </c>
      <c r="AE84" s="34">
        <v>12.5</v>
      </c>
      <c r="AF84" s="34">
        <v>108.52</v>
      </c>
      <c r="AG84" s="34">
        <v>115.329</v>
      </c>
      <c r="AH84" s="34">
        <v>115.108</v>
      </c>
      <c r="AI84" s="34">
        <v>8.5</v>
      </c>
      <c r="AJ84" s="34">
        <v>104.2</v>
      </c>
      <c r="AK84" s="34">
        <v>110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108.591</v>
      </c>
      <c r="F85" s="34">
        <v>108.291</v>
      </c>
      <c r="G85" s="34">
        <v>8.25678273873103</v>
      </c>
      <c r="H85" s="34">
        <v>101.35</v>
      </c>
      <c r="I85" s="34">
        <v>106.8</v>
      </c>
      <c r="J85" s="34">
        <v>105.9</v>
      </c>
      <c r="K85" s="34">
        <v>14.54005934718101</v>
      </c>
      <c r="L85" s="34">
        <v>115.8</v>
      </c>
      <c r="M85" s="34">
        <v>112.2</v>
      </c>
      <c r="N85" s="34">
        <v>109</v>
      </c>
      <c r="O85" s="34">
        <v>6.6</v>
      </c>
      <c r="P85" s="34">
        <v>103</v>
      </c>
      <c r="Q85" s="34">
        <v>108.453</v>
      </c>
      <c r="R85" s="34">
        <v>108.279</v>
      </c>
      <c r="S85" s="34">
        <v>6.62</v>
      </c>
      <c r="T85" s="34">
        <v>99.39</v>
      </c>
      <c r="U85" s="34">
        <v>107.955</v>
      </c>
      <c r="V85" s="34">
        <v>106.207</v>
      </c>
      <c r="W85" s="34">
        <v>6.14</v>
      </c>
      <c r="X85" s="34">
        <v>102.09</v>
      </c>
      <c r="Y85" s="34">
        <v>107.924</v>
      </c>
      <c r="Z85" s="34">
        <v>107.86</v>
      </c>
      <c r="AA85" s="34">
        <v>5.92</v>
      </c>
      <c r="AB85" s="34">
        <v>106.5</v>
      </c>
      <c r="AC85" s="34">
        <v>107.646</v>
      </c>
      <c r="AD85" s="34">
        <v>107.433</v>
      </c>
      <c r="AE85" s="34">
        <v>12.15</v>
      </c>
      <c r="AF85" s="34">
        <v>111.23</v>
      </c>
      <c r="AG85" s="34">
        <v>116.782</v>
      </c>
      <c r="AH85" s="34">
        <v>116.16</v>
      </c>
      <c r="AI85" s="34">
        <v>7.2</v>
      </c>
      <c r="AJ85" s="34">
        <v>105.4</v>
      </c>
      <c r="AK85" s="34">
        <v>110.9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108.242</v>
      </c>
      <c r="F86" s="34">
        <v>108.397</v>
      </c>
      <c r="G86" s="34">
        <v>-1.3639760837070327</v>
      </c>
      <c r="H86" s="34">
        <v>105.58</v>
      </c>
      <c r="I86" s="34">
        <v>105.3</v>
      </c>
      <c r="J86" s="34">
        <v>105.9</v>
      </c>
      <c r="K86" s="34">
        <v>-6.282271944922544</v>
      </c>
      <c r="L86" s="34">
        <v>108.9</v>
      </c>
      <c r="M86" s="34">
        <v>107</v>
      </c>
      <c r="N86" s="34">
        <v>109</v>
      </c>
      <c r="O86" s="34">
        <v>4.2</v>
      </c>
      <c r="P86" s="34">
        <v>111.4</v>
      </c>
      <c r="Q86" s="34">
        <v>108.57</v>
      </c>
      <c r="R86" s="34">
        <v>108.675</v>
      </c>
      <c r="S86" s="34">
        <v>-0.29</v>
      </c>
      <c r="T86" s="34">
        <v>102.34</v>
      </c>
      <c r="U86" s="34">
        <v>106.082</v>
      </c>
      <c r="V86" s="34">
        <v>106.343</v>
      </c>
      <c r="W86" s="34">
        <v>4.69</v>
      </c>
      <c r="X86" s="34">
        <v>105.29</v>
      </c>
      <c r="Y86" s="34">
        <v>107.911</v>
      </c>
      <c r="Z86" s="34">
        <v>108.281</v>
      </c>
      <c r="AA86" s="34">
        <v>2.98</v>
      </c>
      <c r="AB86" s="34">
        <v>114.9</v>
      </c>
      <c r="AC86" s="34">
        <v>107.367</v>
      </c>
      <c r="AD86" s="34">
        <v>107.725</v>
      </c>
      <c r="AE86" s="34">
        <v>10.59</v>
      </c>
      <c r="AF86" s="34">
        <v>118.76</v>
      </c>
      <c r="AG86" s="34">
        <v>116.935</v>
      </c>
      <c r="AH86" s="34">
        <v>117.175</v>
      </c>
      <c r="AI86" s="34">
        <v>4.5</v>
      </c>
      <c r="AJ86" s="34">
        <v>111.3</v>
      </c>
      <c r="AK86" s="34">
        <v>110</v>
      </c>
      <c r="AL86" s="34">
        <v>110.7</v>
      </c>
      <c r="AM86" s="41" t="s">
        <v>123</v>
      </c>
    </row>
    <row r="87" spans="1:39" ht="12.75">
      <c r="A87" s="40" t="s">
        <v>157</v>
      </c>
      <c r="B87" s="38" t="s">
        <v>97</v>
      </c>
      <c r="C87" s="39">
        <v>4.9</v>
      </c>
      <c r="D87" s="39">
        <v>100.6</v>
      </c>
      <c r="E87" s="39">
        <v>108.338</v>
      </c>
      <c r="F87" s="39">
        <v>108.534</v>
      </c>
      <c r="G87" s="39">
        <v>1.7976810977555553</v>
      </c>
      <c r="H87" s="39">
        <v>95.7</v>
      </c>
      <c r="I87" s="39">
        <v>105.2</v>
      </c>
      <c r="J87" s="39">
        <v>106</v>
      </c>
      <c r="K87" s="39">
        <v>0.34843205574914216</v>
      </c>
      <c r="L87" s="39">
        <v>86.4</v>
      </c>
      <c r="M87" s="39">
        <v>107.2</v>
      </c>
      <c r="N87" s="39">
        <v>109.3</v>
      </c>
      <c r="O87" s="39">
        <v>6.6</v>
      </c>
      <c r="P87" s="39">
        <v>104.3</v>
      </c>
      <c r="Q87" s="39">
        <v>109.236</v>
      </c>
      <c r="R87" s="39">
        <v>108.966</v>
      </c>
      <c r="S87" s="39">
        <v>6.91</v>
      </c>
      <c r="T87" s="39">
        <v>103.26</v>
      </c>
      <c r="U87" s="39">
        <v>106.313</v>
      </c>
      <c r="V87" s="39">
        <v>106.514</v>
      </c>
      <c r="W87" s="39">
        <v>6.79</v>
      </c>
      <c r="X87" s="39">
        <v>103.45</v>
      </c>
      <c r="Y87" s="39">
        <v>108.929</v>
      </c>
      <c r="Z87" s="39">
        <v>108.713</v>
      </c>
      <c r="AA87" s="39">
        <v>6.79</v>
      </c>
      <c r="AB87" s="39">
        <v>95.84</v>
      </c>
      <c r="AC87" s="39">
        <v>108.287</v>
      </c>
      <c r="AD87" s="39">
        <v>108.087</v>
      </c>
      <c r="AE87" s="39">
        <v>12.46</v>
      </c>
      <c r="AF87" s="39">
        <v>111.76</v>
      </c>
      <c r="AG87" s="39">
        <v>118.56</v>
      </c>
      <c r="AH87" s="39">
        <v>118.173</v>
      </c>
      <c r="AI87" s="39">
        <v>5.7</v>
      </c>
      <c r="AJ87" s="39">
        <v>104.3</v>
      </c>
      <c r="AK87" s="39">
        <v>111</v>
      </c>
      <c r="AL87" s="39">
        <v>111.1</v>
      </c>
      <c r="AM87" s="58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108.426</v>
      </c>
      <c r="F88" s="34">
        <v>108.844</v>
      </c>
      <c r="G88" s="34">
        <v>-1.3947967157978005</v>
      </c>
      <c r="H88" s="34">
        <v>99.68</v>
      </c>
      <c r="I88" s="34">
        <v>106.8</v>
      </c>
      <c r="J88" s="34">
        <v>106.1</v>
      </c>
      <c r="K88" s="34">
        <v>2.219755826859046</v>
      </c>
      <c r="L88" s="34">
        <v>92.1</v>
      </c>
      <c r="M88" s="34">
        <v>112.3</v>
      </c>
      <c r="N88" s="34">
        <v>109.8</v>
      </c>
      <c r="O88" s="34">
        <v>4.3</v>
      </c>
      <c r="P88" s="34">
        <v>104.9</v>
      </c>
      <c r="Q88" s="34">
        <v>108.922</v>
      </c>
      <c r="R88" s="34">
        <v>109.184</v>
      </c>
      <c r="S88" s="34">
        <v>-11.61</v>
      </c>
      <c r="T88" s="34">
        <v>104.78</v>
      </c>
      <c r="U88" s="34">
        <v>107.116</v>
      </c>
      <c r="V88" s="34">
        <v>106.754</v>
      </c>
      <c r="W88" s="34">
        <v>3.62</v>
      </c>
      <c r="X88" s="34">
        <v>102.34</v>
      </c>
      <c r="Y88" s="34">
        <v>108.838</v>
      </c>
      <c r="Z88" s="34">
        <v>109.151</v>
      </c>
      <c r="AA88" s="34">
        <v>4.68</v>
      </c>
      <c r="AB88" s="34">
        <v>101.54</v>
      </c>
      <c r="AC88" s="34">
        <v>108.515</v>
      </c>
      <c r="AD88" s="34">
        <v>108.42</v>
      </c>
      <c r="AE88" s="34">
        <v>10.76</v>
      </c>
      <c r="AF88" s="34">
        <v>112.14</v>
      </c>
      <c r="AG88" s="34">
        <v>119.099</v>
      </c>
      <c r="AH88" s="34">
        <v>119.156</v>
      </c>
      <c r="AI88" s="34">
        <v>3.3</v>
      </c>
      <c r="AJ88" s="34">
        <v>105.1</v>
      </c>
      <c r="AK88" s="34">
        <v>111.7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109.312</v>
      </c>
      <c r="G89" s="34">
        <v>-2.8338265626401316</v>
      </c>
      <c r="H89" s="34">
        <v>108.35</v>
      </c>
      <c r="I89" s="34">
        <v>106.5</v>
      </c>
      <c r="J89" s="34">
        <v>106.2</v>
      </c>
      <c r="K89" s="34">
        <v>-1.1483253588516773</v>
      </c>
      <c r="L89" s="34">
        <v>103.3</v>
      </c>
      <c r="M89" s="34">
        <v>111.4</v>
      </c>
      <c r="N89" s="34">
        <v>110</v>
      </c>
      <c r="O89" s="34">
        <v>4.3</v>
      </c>
      <c r="P89" s="34">
        <v>108.1</v>
      </c>
      <c r="Q89" s="34">
        <v>109.47</v>
      </c>
      <c r="R89" s="34">
        <v>109.531</v>
      </c>
      <c r="S89" s="34">
        <v>-2.89</v>
      </c>
      <c r="T89" s="34">
        <v>120.83</v>
      </c>
      <c r="U89" s="34">
        <v>114.542</v>
      </c>
      <c r="V89" s="34">
        <v>106.991</v>
      </c>
      <c r="W89" s="34">
        <v>5.27</v>
      </c>
      <c r="X89" s="34">
        <v>105.62</v>
      </c>
      <c r="Y89" s="34">
        <v>109.74</v>
      </c>
      <c r="Z89" s="34">
        <v>109.593</v>
      </c>
      <c r="AA89" s="34">
        <v>3.75</v>
      </c>
      <c r="AB89" s="34">
        <v>106.43</v>
      </c>
      <c r="AC89" s="34">
        <v>108.433</v>
      </c>
      <c r="AD89" s="34">
        <v>108.751</v>
      </c>
      <c r="AE89" s="34">
        <v>10.82</v>
      </c>
      <c r="AF89" s="34">
        <v>114.53</v>
      </c>
      <c r="AG89" s="34">
        <v>119.967</v>
      </c>
      <c r="AH89" s="34">
        <v>120.135</v>
      </c>
      <c r="AI89" s="34">
        <v>4.3</v>
      </c>
      <c r="AJ89" s="34">
        <v>111.4</v>
      </c>
      <c r="AK89" s="34">
        <v>112.9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109.862</v>
      </c>
      <c r="F90" s="34">
        <v>109.788</v>
      </c>
      <c r="G90" s="34">
        <v>2.1437961371220595</v>
      </c>
      <c r="H90" s="34">
        <v>101.01</v>
      </c>
      <c r="I90" s="34">
        <v>105.7</v>
      </c>
      <c r="J90" s="34">
        <v>106.2</v>
      </c>
      <c r="K90" s="34">
        <v>2.0629750271444145</v>
      </c>
      <c r="L90" s="34">
        <v>94</v>
      </c>
      <c r="M90" s="34">
        <v>107.1</v>
      </c>
      <c r="N90" s="34">
        <v>109.9</v>
      </c>
      <c r="O90" s="34">
        <v>5.4</v>
      </c>
      <c r="P90" s="34">
        <v>106.8</v>
      </c>
      <c r="Q90" s="34">
        <v>110.018</v>
      </c>
      <c r="R90" s="34">
        <v>110.053</v>
      </c>
      <c r="S90" s="34">
        <v>3.05</v>
      </c>
      <c r="T90" s="34">
        <v>115.73</v>
      </c>
      <c r="U90" s="34">
        <v>112.229</v>
      </c>
      <c r="V90" s="34">
        <v>107.205</v>
      </c>
      <c r="W90" s="34">
        <v>6.04</v>
      </c>
      <c r="X90" s="34">
        <v>107.72</v>
      </c>
      <c r="Y90" s="34">
        <v>110.137</v>
      </c>
      <c r="Z90" s="34">
        <v>110.028</v>
      </c>
      <c r="AA90" s="34">
        <v>5.21</v>
      </c>
      <c r="AB90" s="34">
        <v>107.72</v>
      </c>
      <c r="AC90" s="34">
        <v>109.229</v>
      </c>
      <c r="AD90" s="34">
        <v>109.223</v>
      </c>
      <c r="AE90" s="34">
        <v>11.87</v>
      </c>
      <c r="AF90" s="34">
        <v>119.52</v>
      </c>
      <c r="AG90" s="34">
        <v>121.805</v>
      </c>
      <c r="AH90" s="34">
        <v>121.105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110.458</v>
      </c>
      <c r="F91" s="34">
        <v>110.151</v>
      </c>
      <c r="G91" s="34">
        <v>6.033827442037257</v>
      </c>
      <c r="H91" s="34">
        <v>111.59</v>
      </c>
      <c r="I91" s="34">
        <v>106.8</v>
      </c>
      <c r="J91" s="34">
        <v>106.3</v>
      </c>
      <c r="K91" s="34">
        <v>11.874386653581936</v>
      </c>
      <c r="L91" s="34">
        <v>114</v>
      </c>
      <c r="M91" s="34">
        <v>112.2</v>
      </c>
      <c r="N91" s="34">
        <v>109.7</v>
      </c>
      <c r="O91" s="34">
        <v>6.8</v>
      </c>
      <c r="P91" s="34">
        <v>114.7</v>
      </c>
      <c r="Q91" s="34">
        <v>110.701</v>
      </c>
      <c r="R91" s="34">
        <v>110.58</v>
      </c>
      <c r="S91" s="34">
        <v>2.33</v>
      </c>
      <c r="T91" s="34">
        <v>110.71</v>
      </c>
      <c r="U91" s="34">
        <v>110.423</v>
      </c>
      <c r="V91" s="34">
        <v>107.436</v>
      </c>
      <c r="W91" s="34">
        <v>6.43</v>
      </c>
      <c r="X91" s="34">
        <v>109.02</v>
      </c>
      <c r="Y91" s="34">
        <v>110.647</v>
      </c>
      <c r="Z91" s="34">
        <v>110.437</v>
      </c>
      <c r="AA91" s="34">
        <v>5.6</v>
      </c>
      <c r="AB91" s="34">
        <v>110.55</v>
      </c>
      <c r="AC91" s="34">
        <v>110.043</v>
      </c>
      <c r="AD91" s="34">
        <v>109.689</v>
      </c>
      <c r="AE91" s="34">
        <v>11.28</v>
      </c>
      <c r="AF91" s="34">
        <v>124.59</v>
      </c>
      <c r="AG91" s="34">
        <v>122.023</v>
      </c>
      <c r="AH91" s="34">
        <v>122.033</v>
      </c>
      <c r="AI91" s="34">
        <v>5.6</v>
      </c>
      <c r="AJ91" s="34">
        <v>114.3</v>
      </c>
      <c r="AK91" s="34">
        <v>112.4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110.422</v>
      </c>
      <c r="F92" s="34">
        <v>110.377</v>
      </c>
      <c r="G92" s="34">
        <v>-5.1624548736462135</v>
      </c>
      <c r="H92" s="34">
        <v>131.35</v>
      </c>
      <c r="I92" s="34">
        <v>105.6</v>
      </c>
      <c r="J92" s="34">
        <v>106.3</v>
      </c>
      <c r="K92" s="34">
        <v>-4.985955056179771</v>
      </c>
      <c r="L92" s="34">
        <v>135.3</v>
      </c>
      <c r="M92" s="34">
        <v>109.1</v>
      </c>
      <c r="N92" s="34">
        <v>109.5</v>
      </c>
      <c r="O92" s="34">
        <v>5.4</v>
      </c>
      <c r="P92" s="34">
        <v>131.4</v>
      </c>
      <c r="Q92" s="34">
        <v>111.072</v>
      </c>
      <c r="R92" s="34">
        <v>110.977</v>
      </c>
      <c r="S92" s="34">
        <v>2.18</v>
      </c>
      <c r="T92" s="34">
        <v>135.11</v>
      </c>
      <c r="U92" s="34">
        <v>110.435</v>
      </c>
      <c r="V92" s="34">
        <v>107.706</v>
      </c>
      <c r="W92" s="34">
        <v>4.9</v>
      </c>
      <c r="X92" s="34">
        <v>126.6</v>
      </c>
      <c r="Y92" s="34">
        <v>110.544</v>
      </c>
      <c r="Z92" s="34">
        <v>110.833</v>
      </c>
      <c r="AA92" s="34">
        <v>3.33</v>
      </c>
      <c r="AB92" s="34">
        <v>128.84</v>
      </c>
      <c r="AC92" s="34">
        <v>109.798</v>
      </c>
      <c r="AD92" s="34">
        <v>110.031</v>
      </c>
      <c r="AE92" s="34">
        <v>9.33</v>
      </c>
      <c r="AF92" s="34">
        <v>143.64</v>
      </c>
      <c r="AG92" s="34">
        <v>122.543</v>
      </c>
      <c r="AH92" s="34">
        <v>122.951</v>
      </c>
      <c r="AI92" s="34">
        <v>2.2</v>
      </c>
      <c r="AJ92" s="34">
        <v>132.1</v>
      </c>
      <c r="AK92" s="34">
        <v>112.7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110.546</v>
      </c>
      <c r="F93" s="34">
        <v>110.523</v>
      </c>
      <c r="G93" s="34">
        <v>2.552552552552553</v>
      </c>
      <c r="H93" s="34">
        <v>116.11</v>
      </c>
      <c r="I93" s="34">
        <v>106.2</v>
      </c>
      <c r="J93" s="34">
        <v>106.5</v>
      </c>
      <c r="K93" s="34">
        <v>2.2632020117351237</v>
      </c>
      <c r="L93" s="34">
        <v>122</v>
      </c>
      <c r="M93" s="34">
        <v>107.4</v>
      </c>
      <c r="N93" s="34">
        <v>109.4</v>
      </c>
      <c r="O93" s="34">
        <v>5.1</v>
      </c>
      <c r="P93" s="34">
        <v>117.5</v>
      </c>
      <c r="Q93" s="34">
        <v>111.216</v>
      </c>
      <c r="R93" s="34">
        <v>111.246</v>
      </c>
      <c r="S93" s="34">
        <v>2.25</v>
      </c>
      <c r="T93" s="34">
        <v>114.78</v>
      </c>
      <c r="U93" s="34">
        <v>110.442</v>
      </c>
      <c r="V93" s="34">
        <v>107.94</v>
      </c>
      <c r="W93" s="34">
        <v>5.76</v>
      </c>
      <c r="X93" s="34">
        <v>140.57</v>
      </c>
      <c r="Y93" s="34">
        <v>111.498</v>
      </c>
      <c r="Z93" s="34">
        <v>111.23</v>
      </c>
      <c r="AA93" s="34">
        <v>4.64</v>
      </c>
      <c r="AB93" s="34">
        <v>119.16</v>
      </c>
      <c r="AC93" s="34">
        <v>110.332</v>
      </c>
      <c r="AD93" s="34">
        <v>110.437</v>
      </c>
      <c r="AE93" s="34">
        <v>12.82</v>
      </c>
      <c r="AF93" s="34">
        <v>131.16</v>
      </c>
      <c r="AG93" s="34">
        <v>123.976</v>
      </c>
      <c r="AH93" s="34">
        <v>123.893</v>
      </c>
      <c r="AI93" s="34">
        <v>4.6</v>
      </c>
      <c r="AJ93" s="34">
        <v>124</v>
      </c>
      <c r="AK93" s="34">
        <v>112.6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110.553</v>
      </c>
      <c r="F94" s="34">
        <v>110.673</v>
      </c>
      <c r="G94" s="34">
        <v>0.23884589662749595</v>
      </c>
      <c r="H94" s="34">
        <v>104.92</v>
      </c>
      <c r="I94" s="34">
        <v>106.5</v>
      </c>
      <c r="J94" s="34">
        <v>106.6</v>
      </c>
      <c r="K94" s="34">
        <v>0.16474464579900217</v>
      </c>
      <c r="L94" s="34">
        <v>121.6</v>
      </c>
      <c r="M94" s="34">
        <v>110.6</v>
      </c>
      <c r="N94" s="34">
        <v>109.4</v>
      </c>
      <c r="O94" s="34">
        <v>4.4</v>
      </c>
      <c r="P94" s="34">
        <v>112.5</v>
      </c>
      <c r="Q94" s="34">
        <v>111.543</v>
      </c>
      <c r="R94" s="34">
        <v>111.457</v>
      </c>
      <c r="S94" s="34">
        <v>0.24</v>
      </c>
      <c r="T94" s="34">
        <v>99.56</v>
      </c>
      <c r="U94" s="34">
        <v>108.456</v>
      </c>
      <c r="V94" s="34">
        <v>108.13</v>
      </c>
      <c r="W94" s="34">
        <v>3.13</v>
      </c>
      <c r="X94" s="34">
        <v>109.02</v>
      </c>
      <c r="Y94" s="34">
        <v>111.438</v>
      </c>
      <c r="Z94" s="34">
        <v>111.623</v>
      </c>
      <c r="AA94" s="34">
        <v>4.12</v>
      </c>
      <c r="AB94" s="34">
        <v>104.01</v>
      </c>
      <c r="AC94" s="34">
        <v>110.821</v>
      </c>
      <c r="AD94" s="34">
        <v>111.055</v>
      </c>
      <c r="AE94" s="34">
        <v>10.06</v>
      </c>
      <c r="AF94" s="34">
        <v>134.89</v>
      </c>
      <c r="AG94" s="34">
        <v>125.02</v>
      </c>
      <c r="AH94" s="34">
        <v>124.836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110.705</v>
      </c>
      <c r="F95" s="34">
        <v>110.896</v>
      </c>
      <c r="G95" s="34">
        <v>0.5582693649685996</v>
      </c>
      <c r="H95" s="34">
        <v>100.87</v>
      </c>
      <c r="I95" s="34">
        <v>106.9</v>
      </c>
      <c r="J95" s="34">
        <v>106.8</v>
      </c>
      <c r="K95" s="34">
        <v>1.1904761904761878</v>
      </c>
      <c r="L95" s="34">
        <v>110.5</v>
      </c>
      <c r="M95" s="34">
        <v>110.4</v>
      </c>
      <c r="N95" s="34">
        <v>109.5</v>
      </c>
      <c r="O95" s="34">
        <v>4</v>
      </c>
      <c r="P95" s="34">
        <v>105.2</v>
      </c>
      <c r="Q95" s="34">
        <v>111.564</v>
      </c>
      <c r="R95" s="34">
        <v>111.641</v>
      </c>
      <c r="S95" s="34">
        <v>1.11</v>
      </c>
      <c r="T95" s="34">
        <v>99.7</v>
      </c>
      <c r="U95" s="34">
        <v>109.285</v>
      </c>
      <c r="V95" s="34">
        <v>108.357</v>
      </c>
      <c r="W95" s="34">
        <v>5.41</v>
      </c>
      <c r="X95" s="34">
        <v>104.43</v>
      </c>
      <c r="Y95" s="34">
        <v>112.012</v>
      </c>
      <c r="Z95" s="34">
        <v>112.022</v>
      </c>
      <c r="AA95" s="34">
        <v>5.29</v>
      </c>
      <c r="AB95" s="34">
        <v>108.22</v>
      </c>
      <c r="AC95" s="34">
        <v>112.083</v>
      </c>
      <c r="AD95" s="34">
        <v>111.746</v>
      </c>
      <c r="AE95" s="34">
        <v>10.92</v>
      </c>
      <c r="AF95" s="34">
        <v>118.91</v>
      </c>
      <c r="AG95" s="34">
        <v>125.883</v>
      </c>
      <c r="AH95" s="34">
        <v>125.76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110.961</v>
      </c>
      <c r="F96" s="34">
        <v>111.266</v>
      </c>
      <c r="G96" s="34">
        <v>1.6361391232763831</v>
      </c>
      <c r="H96" s="34">
        <v>98.77</v>
      </c>
      <c r="I96" s="34">
        <v>106.2</v>
      </c>
      <c r="J96" s="34">
        <v>107</v>
      </c>
      <c r="K96" s="34">
        <v>1.0879419764279263</v>
      </c>
      <c r="L96" s="34">
        <v>111.5</v>
      </c>
      <c r="M96" s="34">
        <v>107.3</v>
      </c>
      <c r="N96" s="34">
        <v>109.6</v>
      </c>
      <c r="O96" s="34">
        <v>3.8</v>
      </c>
      <c r="P96" s="34">
        <v>103.9</v>
      </c>
      <c r="Q96" s="34">
        <v>111.783</v>
      </c>
      <c r="R96" s="34">
        <v>111.912</v>
      </c>
      <c r="S96" s="34">
        <v>3.22</v>
      </c>
      <c r="T96" s="34">
        <v>101.94</v>
      </c>
      <c r="U96" s="34">
        <v>110.093</v>
      </c>
      <c r="V96" s="34">
        <v>108.571</v>
      </c>
      <c r="W96" s="34">
        <v>3.86</v>
      </c>
      <c r="X96" s="34">
        <v>106.49</v>
      </c>
      <c r="Y96" s="34">
        <v>112.39</v>
      </c>
      <c r="Z96" s="34">
        <v>112.431</v>
      </c>
      <c r="AA96" s="34">
        <v>5.51</v>
      </c>
      <c r="AB96" s="34">
        <v>110.73</v>
      </c>
      <c r="AC96" s="34">
        <v>112.425</v>
      </c>
      <c r="AD96" s="34">
        <v>112.26</v>
      </c>
      <c r="AE96" s="34">
        <v>9.76</v>
      </c>
      <c r="AF96" s="34">
        <v>119.12</v>
      </c>
      <c r="AG96" s="34">
        <v>126.671</v>
      </c>
      <c r="AH96" s="34">
        <v>126.67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111.954</v>
      </c>
      <c r="F97" s="34">
        <v>111.744</v>
      </c>
      <c r="G97" s="34">
        <v>1.5688209176122383</v>
      </c>
      <c r="H97" s="34">
        <v>102.94</v>
      </c>
      <c r="I97" s="34">
        <v>107.8</v>
      </c>
      <c r="J97" s="34">
        <v>107.2</v>
      </c>
      <c r="K97" s="34">
        <v>-0.9499136442141575</v>
      </c>
      <c r="L97" s="34">
        <v>114.7</v>
      </c>
      <c r="M97" s="34">
        <v>111.6</v>
      </c>
      <c r="N97" s="34">
        <v>109.8</v>
      </c>
      <c r="O97" s="34">
        <v>3.4</v>
      </c>
      <c r="P97" s="34">
        <v>106.5</v>
      </c>
      <c r="Q97" s="34">
        <v>112.323</v>
      </c>
      <c r="R97" s="34">
        <v>112.335</v>
      </c>
      <c r="S97" s="34">
        <v>0.62</v>
      </c>
      <c r="T97" s="34">
        <v>100.01</v>
      </c>
      <c r="U97" s="34">
        <v>108.768</v>
      </c>
      <c r="V97" s="34">
        <v>108.71</v>
      </c>
      <c r="W97" s="34">
        <v>3.97</v>
      </c>
      <c r="X97" s="34">
        <v>106.14</v>
      </c>
      <c r="Y97" s="34">
        <v>112.747</v>
      </c>
      <c r="Z97" s="34">
        <v>112.851</v>
      </c>
      <c r="AA97" s="34">
        <v>4.42</v>
      </c>
      <c r="AB97" s="34">
        <v>111.21</v>
      </c>
      <c r="AC97" s="34">
        <v>112.552</v>
      </c>
      <c r="AD97" s="34">
        <v>112.588</v>
      </c>
      <c r="AE97" s="34">
        <v>8.56</v>
      </c>
      <c r="AF97" s="34">
        <v>120.75</v>
      </c>
      <c r="AG97" s="34">
        <v>127.393</v>
      </c>
      <c r="AH97" s="34">
        <v>127.58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112.427</v>
      </c>
      <c r="F98" s="34">
        <v>112.152</v>
      </c>
      <c r="G98" s="34">
        <v>0.331502178442895</v>
      </c>
      <c r="H98" s="34">
        <v>105.93</v>
      </c>
      <c r="I98" s="34">
        <v>108</v>
      </c>
      <c r="J98" s="34">
        <v>107.4</v>
      </c>
      <c r="K98" s="34">
        <v>1.8365472910927456</v>
      </c>
      <c r="L98" s="34">
        <v>110.9</v>
      </c>
      <c r="M98" s="34">
        <v>109.3</v>
      </c>
      <c r="N98" s="34">
        <v>109.9</v>
      </c>
      <c r="O98" s="34">
        <v>3.5</v>
      </c>
      <c r="P98" s="34">
        <v>115.3</v>
      </c>
      <c r="Q98" s="34">
        <v>112.787</v>
      </c>
      <c r="R98" s="34">
        <v>112.856</v>
      </c>
      <c r="S98" s="34">
        <v>-0.06</v>
      </c>
      <c r="T98" s="34">
        <v>102.28</v>
      </c>
      <c r="U98" s="34">
        <v>109.1</v>
      </c>
      <c r="V98" s="34">
        <v>108.838</v>
      </c>
      <c r="W98" s="34">
        <v>6.15</v>
      </c>
      <c r="X98" s="34">
        <v>111.77</v>
      </c>
      <c r="Y98" s="34">
        <v>113.561</v>
      </c>
      <c r="Z98" s="34">
        <v>113.272</v>
      </c>
      <c r="AA98" s="34">
        <v>4.14</v>
      </c>
      <c r="AB98" s="34">
        <v>119.66</v>
      </c>
      <c r="AC98" s="34">
        <v>112.673</v>
      </c>
      <c r="AD98" s="34">
        <v>112.963</v>
      </c>
      <c r="AE98" s="34">
        <v>9.89</v>
      </c>
      <c r="AF98" s="34">
        <v>130.5</v>
      </c>
      <c r="AG98" s="34">
        <v>128.713</v>
      </c>
      <c r="AH98" s="34">
        <v>128.497</v>
      </c>
      <c r="AI98" s="34">
        <v>4.9</v>
      </c>
      <c r="AJ98" s="34">
        <v>116.7</v>
      </c>
      <c r="AK98" s="34">
        <v>115.9</v>
      </c>
      <c r="AL98" s="34">
        <v>114.7</v>
      </c>
      <c r="AM98" s="3">
        <v>12</v>
      </c>
    </row>
    <row r="99" spans="1:39" ht="12.75">
      <c r="A99" s="40" t="s">
        <v>177</v>
      </c>
      <c r="B99" s="38" t="s">
        <v>97</v>
      </c>
      <c r="C99" s="39">
        <v>4.8</v>
      </c>
      <c r="D99" s="39">
        <v>105.4</v>
      </c>
      <c r="E99" s="39">
        <v>112.794</v>
      </c>
      <c r="F99" s="39">
        <v>112.341</v>
      </c>
      <c r="G99" s="39">
        <v>5.318704284221528</v>
      </c>
      <c r="H99" s="39">
        <v>100.79</v>
      </c>
      <c r="I99" s="39">
        <v>108.1</v>
      </c>
      <c r="J99" s="39">
        <v>107.5</v>
      </c>
      <c r="K99" s="39">
        <v>8.912037037037024</v>
      </c>
      <c r="L99" s="39">
        <v>94.1</v>
      </c>
      <c r="M99" s="39">
        <v>109.9</v>
      </c>
      <c r="N99" s="39">
        <v>110.1</v>
      </c>
      <c r="O99" s="39">
        <v>3.9</v>
      </c>
      <c r="P99" s="39">
        <v>108.4</v>
      </c>
      <c r="Q99" s="39">
        <v>113.559</v>
      </c>
      <c r="R99" s="39">
        <v>113.36</v>
      </c>
      <c r="S99" s="39">
        <v>2.27</v>
      </c>
      <c r="T99" s="39">
        <v>105.61</v>
      </c>
      <c r="U99" s="39">
        <v>108.726</v>
      </c>
      <c r="V99" s="39">
        <v>109.004</v>
      </c>
      <c r="W99" s="39">
        <v>4.06</v>
      </c>
      <c r="X99" s="39">
        <v>107.65</v>
      </c>
      <c r="Y99" s="39">
        <v>113.508</v>
      </c>
      <c r="Z99" s="39">
        <v>113.687</v>
      </c>
      <c r="AA99" s="39">
        <v>5.44</v>
      </c>
      <c r="AB99" s="39">
        <v>101.06</v>
      </c>
      <c r="AC99" s="39">
        <v>113.655</v>
      </c>
      <c r="AD99" s="39">
        <v>113.468</v>
      </c>
      <c r="AE99" s="39">
        <v>9.19</v>
      </c>
      <c r="AF99" s="39">
        <v>122.02</v>
      </c>
      <c r="AG99" s="39">
        <v>129.347</v>
      </c>
      <c r="AH99" s="39">
        <v>129.408</v>
      </c>
      <c r="AI99" s="39">
        <v>4.3</v>
      </c>
      <c r="AJ99" s="39">
        <v>108.8</v>
      </c>
      <c r="AK99" s="39">
        <v>114.9</v>
      </c>
      <c r="AL99" s="39">
        <v>115</v>
      </c>
      <c r="AM99" s="58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112.023</v>
      </c>
      <c r="F100" s="34">
        <v>112.38</v>
      </c>
      <c r="G100" s="34">
        <v>2.748796147672547</v>
      </c>
      <c r="H100" s="34">
        <v>102.42</v>
      </c>
      <c r="I100" s="34">
        <v>107</v>
      </c>
      <c r="J100" s="34">
        <v>107.6</v>
      </c>
      <c r="K100" s="34">
        <v>1.0857763300760044</v>
      </c>
      <c r="L100" s="34">
        <v>93.1</v>
      </c>
      <c r="M100" s="34">
        <v>109.5</v>
      </c>
      <c r="N100" s="34">
        <v>110.6</v>
      </c>
      <c r="O100" s="34">
        <v>4.3</v>
      </c>
      <c r="P100" s="34">
        <v>109.4</v>
      </c>
      <c r="Q100" s="34">
        <v>113.751</v>
      </c>
      <c r="R100" s="34">
        <v>113.711</v>
      </c>
      <c r="S100" s="34">
        <v>1.78</v>
      </c>
      <c r="T100" s="34">
        <v>106.65</v>
      </c>
      <c r="U100" s="34">
        <v>109.144</v>
      </c>
      <c r="V100" s="34">
        <v>109.223</v>
      </c>
      <c r="W100" s="34">
        <v>4.54</v>
      </c>
      <c r="X100" s="34">
        <v>106.99</v>
      </c>
      <c r="Y100" s="34">
        <v>113.99</v>
      </c>
      <c r="Z100" s="34">
        <v>114.114</v>
      </c>
      <c r="AA100" s="34">
        <v>4.87</v>
      </c>
      <c r="AB100" s="34">
        <v>106.49</v>
      </c>
      <c r="AC100" s="34">
        <v>113.871</v>
      </c>
      <c r="AD100" s="34">
        <v>114.018</v>
      </c>
      <c r="AE100" s="34">
        <v>9.07</v>
      </c>
      <c r="AF100" s="34">
        <v>122.32</v>
      </c>
      <c r="AG100" s="34">
        <v>130.08</v>
      </c>
      <c r="AH100" s="34">
        <v>130.324</v>
      </c>
      <c r="AI100" s="34">
        <v>3.6</v>
      </c>
      <c r="AJ100" s="34">
        <v>108.9</v>
      </c>
      <c r="AK100" s="34">
        <v>114.9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112.012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111.5</v>
      </c>
      <c r="N101" s="34">
        <v>111.5</v>
      </c>
      <c r="O101" s="34">
        <v>4.2</v>
      </c>
      <c r="P101" s="34">
        <v>112.6</v>
      </c>
      <c r="Q101" s="34">
        <v>113.897</v>
      </c>
      <c r="R101" s="34">
        <v>113.981</v>
      </c>
      <c r="S101" s="34">
        <v>-5.67</v>
      </c>
      <c r="T101" s="34">
        <v>113.98</v>
      </c>
      <c r="U101" s="34">
        <v>107.824</v>
      </c>
      <c r="V101" s="34">
        <v>109.565</v>
      </c>
      <c r="W101" s="34">
        <v>4</v>
      </c>
      <c r="X101" s="34">
        <v>109.84</v>
      </c>
      <c r="Y101" s="34">
        <v>114.335</v>
      </c>
      <c r="Z101" s="34">
        <v>114.57</v>
      </c>
      <c r="AA101" s="34">
        <v>5.48</v>
      </c>
      <c r="AB101" s="34">
        <v>112.25</v>
      </c>
      <c r="AC101" s="34">
        <v>114.531</v>
      </c>
      <c r="AD101" s="34">
        <v>114.625</v>
      </c>
      <c r="AE101" s="34">
        <v>9.4</v>
      </c>
      <c r="AF101" s="34">
        <v>125.29</v>
      </c>
      <c r="AG101" s="34">
        <v>131.237</v>
      </c>
      <c r="AH101" s="34">
        <v>131.261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112.875</v>
      </c>
      <c r="F102" s="34">
        <v>113.071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112.6</v>
      </c>
      <c r="N102" s="34">
        <v>112.4</v>
      </c>
      <c r="O102" s="34">
        <v>3.8</v>
      </c>
      <c r="P102" s="34">
        <v>110.9</v>
      </c>
      <c r="Q102" s="34">
        <v>114.248</v>
      </c>
      <c r="R102" s="34">
        <v>114.343</v>
      </c>
      <c r="S102" s="34">
        <v>0.07</v>
      </c>
      <c r="T102" s="34">
        <v>115.81</v>
      </c>
      <c r="U102" s="34">
        <v>110.994</v>
      </c>
      <c r="V102" s="34">
        <v>110.044</v>
      </c>
      <c r="W102" s="34">
        <v>4.3</v>
      </c>
      <c r="X102" s="34">
        <v>112.36</v>
      </c>
      <c r="Y102" s="34">
        <v>115.077</v>
      </c>
      <c r="Z102" s="34">
        <v>115.053</v>
      </c>
      <c r="AA102" s="34">
        <v>6.08</v>
      </c>
      <c r="AB102" s="34">
        <v>114.27</v>
      </c>
      <c r="AC102" s="34">
        <v>115.588</v>
      </c>
      <c r="AD102" s="34">
        <v>115.217</v>
      </c>
      <c r="AE102" s="34">
        <v>7.8</v>
      </c>
      <c r="AF102" s="34">
        <v>128.84</v>
      </c>
      <c r="AG102" s="34">
        <v>131.517</v>
      </c>
      <c r="AH102" s="34">
        <v>132.233</v>
      </c>
      <c r="AI102" s="34">
        <v>4.9</v>
      </c>
      <c r="AJ102" s="34">
        <v>114.2</v>
      </c>
      <c r="AK102" s="34">
        <v>116.8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114.145</v>
      </c>
      <c r="F103" s="34">
        <v>113.662</v>
      </c>
      <c r="G103" s="34">
        <v>1.2545927054395478</v>
      </c>
      <c r="H103" s="34">
        <v>112.99</v>
      </c>
      <c r="I103" s="34">
        <v>109.3</v>
      </c>
      <c r="J103" s="34">
        <v>108.4</v>
      </c>
      <c r="K103" s="34">
        <v>-1.8421052631578898</v>
      </c>
      <c r="L103" s="34">
        <v>111.9</v>
      </c>
      <c r="M103" s="34">
        <v>114.4</v>
      </c>
      <c r="N103" s="34">
        <v>113.1</v>
      </c>
      <c r="O103" s="34">
        <v>3.4</v>
      </c>
      <c r="P103" s="34">
        <v>118.6</v>
      </c>
      <c r="Q103" s="34">
        <v>114.849</v>
      </c>
      <c r="R103" s="34">
        <v>114.803</v>
      </c>
      <c r="S103" s="34">
        <v>1.02</v>
      </c>
      <c r="T103" s="34">
        <v>111.84</v>
      </c>
      <c r="U103" s="34">
        <v>111.481</v>
      </c>
      <c r="V103" s="34">
        <v>110.483</v>
      </c>
      <c r="W103" s="34">
        <v>4.44</v>
      </c>
      <c r="X103" s="34">
        <v>113.86</v>
      </c>
      <c r="Y103" s="34">
        <v>115.637</v>
      </c>
      <c r="Z103" s="34">
        <v>115.541</v>
      </c>
      <c r="AA103" s="34">
        <v>4.51</v>
      </c>
      <c r="AB103" s="34">
        <v>115.54</v>
      </c>
      <c r="AC103" s="34">
        <v>115.486</v>
      </c>
      <c r="AD103" s="34">
        <v>115.688</v>
      </c>
      <c r="AE103" s="34">
        <v>9.31</v>
      </c>
      <c r="AF103" s="34">
        <v>136.19</v>
      </c>
      <c r="AG103" s="34">
        <v>133.885</v>
      </c>
      <c r="AH103" s="34">
        <v>133.236</v>
      </c>
      <c r="AI103" s="34">
        <v>3.2</v>
      </c>
      <c r="AJ103" s="34">
        <v>118</v>
      </c>
      <c r="AK103" s="34">
        <v>116.9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114.298</v>
      </c>
      <c r="F104" s="34">
        <v>114.078</v>
      </c>
      <c r="G104" s="34">
        <v>0.14465169394746688</v>
      </c>
      <c r="H104" s="34">
        <v>131.54</v>
      </c>
      <c r="I104" s="34">
        <v>108.9</v>
      </c>
      <c r="J104" s="34">
        <v>108.7</v>
      </c>
      <c r="K104" s="34">
        <v>0.6651884700665021</v>
      </c>
      <c r="L104" s="34">
        <v>136.2</v>
      </c>
      <c r="M104" s="34">
        <v>113.7</v>
      </c>
      <c r="N104" s="34">
        <v>113.6</v>
      </c>
      <c r="O104" s="34">
        <v>4.3</v>
      </c>
      <c r="P104" s="34">
        <v>137.1</v>
      </c>
      <c r="Q104" s="34">
        <v>115.32</v>
      </c>
      <c r="R104" s="34">
        <v>115.236</v>
      </c>
      <c r="S104" s="34">
        <v>0.43</v>
      </c>
      <c r="T104" s="34">
        <v>135.69</v>
      </c>
      <c r="U104" s="34">
        <v>110.381</v>
      </c>
      <c r="V104" s="34">
        <v>110.813</v>
      </c>
      <c r="W104" s="34">
        <v>6.92</v>
      </c>
      <c r="X104" s="34">
        <v>135.36</v>
      </c>
      <c r="Y104" s="34">
        <v>116.41</v>
      </c>
      <c r="Z104" s="34">
        <v>116.007</v>
      </c>
      <c r="AA104" s="34">
        <v>5.94</v>
      </c>
      <c r="AB104" s="34">
        <v>136.49</v>
      </c>
      <c r="AC104" s="34">
        <v>116.223</v>
      </c>
      <c r="AD104" s="34">
        <v>116.135</v>
      </c>
      <c r="AE104" s="34">
        <v>10.14</v>
      </c>
      <c r="AF104" s="34">
        <v>158.21</v>
      </c>
      <c r="AG104" s="34">
        <v>134.251</v>
      </c>
      <c r="AH104" s="34">
        <v>134.22</v>
      </c>
      <c r="AI104" s="34">
        <v>3.5</v>
      </c>
      <c r="AJ104" s="34">
        <v>136.7</v>
      </c>
      <c r="AK104" s="34">
        <v>116.8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114.135</v>
      </c>
      <c r="F105" s="34">
        <v>114.371</v>
      </c>
      <c r="G105" s="34">
        <v>2.9540952545000487</v>
      </c>
      <c r="H105" s="34">
        <v>119.54</v>
      </c>
      <c r="I105" s="34">
        <v>108.6</v>
      </c>
      <c r="J105" s="34">
        <v>108.9</v>
      </c>
      <c r="K105" s="34">
        <v>6.721311475409827</v>
      </c>
      <c r="L105" s="34">
        <v>130.2</v>
      </c>
      <c r="M105" s="34">
        <v>112</v>
      </c>
      <c r="N105" s="34">
        <v>114</v>
      </c>
      <c r="O105" s="34">
        <v>4.3</v>
      </c>
      <c r="P105" s="34">
        <v>122.5</v>
      </c>
      <c r="Q105" s="34">
        <v>115.566</v>
      </c>
      <c r="R105" s="34">
        <v>115.603</v>
      </c>
      <c r="S105" s="34">
        <v>1.04</v>
      </c>
      <c r="T105" s="34">
        <v>115.97</v>
      </c>
      <c r="U105" s="34">
        <v>112.311</v>
      </c>
      <c r="V105" s="34">
        <v>111.084</v>
      </c>
      <c r="W105" s="34">
        <v>3.68</v>
      </c>
      <c r="X105" s="34">
        <v>145.74</v>
      </c>
      <c r="Y105" s="34">
        <v>116.306</v>
      </c>
      <c r="Z105" s="34">
        <v>116.445</v>
      </c>
      <c r="AA105" s="34">
        <v>5.48</v>
      </c>
      <c r="AB105" s="34">
        <v>125.69</v>
      </c>
      <c r="AC105" s="34">
        <v>116.418</v>
      </c>
      <c r="AD105" s="34">
        <v>116.665</v>
      </c>
      <c r="AE105" s="34">
        <v>10.1</v>
      </c>
      <c r="AF105" s="34">
        <v>144.41</v>
      </c>
      <c r="AG105" s="34">
        <v>135.365</v>
      </c>
      <c r="AH105" s="34">
        <v>135.175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114.756</v>
      </c>
      <c r="F106" s="34">
        <v>114.702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117.5</v>
      </c>
      <c r="N106" s="34">
        <v>114.5</v>
      </c>
      <c r="O106" s="34">
        <v>3.4</v>
      </c>
      <c r="P106" s="34">
        <v>116.3</v>
      </c>
      <c r="Q106" s="34">
        <v>115.909</v>
      </c>
      <c r="R106" s="34">
        <v>116.008</v>
      </c>
      <c r="S106" s="34">
        <v>1.27</v>
      </c>
      <c r="T106" s="34">
        <v>100.82</v>
      </c>
      <c r="U106" s="34">
        <v>111.363</v>
      </c>
      <c r="V106" s="34">
        <v>111.258</v>
      </c>
      <c r="W106" s="34">
        <v>3.4</v>
      </c>
      <c r="X106" s="34">
        <v>112.72</v>
      </c>
      <c r="Y106" s="34">
        <v>116.784</v>
      </c>
      <c r="Z106" s="34">
        <v>116.88</v>
      </c>
      <c r="AA106" s="34">
        <v>5.76</v>
      </c>
      <c r="AB106" s="34">
        <v>109.99</v>
      </c>
      <c r="AC106" s="34">
        <v>117.472</v>
      </c>
      <c r="AD106" s="34">
        <v>117.25</v>
      </c>
      <c r="AE106" s="34">
        <v>8.36</v>
      </c>
      <c r="AF106" s="34">
        <v>146.16</v>
      </c>
      <c r="AG106" s="34">
        <v>136.192</v>
      </c>
      <c r="AH106" s="34">
        <v>136.115</v>
      </c>
      <c r="AI106" s="34">
        <v>2.8</v>
      </c>
      <c r="AJ106" s="34">
        <v>117.8</v>
      </c>
      <c r="AK106" s="34">
        <v>118</v>
      </c>
      <c r="AL106" s="34">
        <v>117.5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115.145</v>
      </c>
      <c r="F107" s="34">
        <v>115.041</v>
      </c>
      <c r="G107" s="34">
        <v>2.706453851492009</v>
      </c>
      <c r="H107" s="34">
        <v>103.6</v>
      </c>
      <c r="I107" s="34">
        <v>109</v>
      </c>
      <c r="J107" s="34">
        <v>109.4</v>
      </c>
      <c r="K107" s="34">
        <v>3.710407239819</v>
      </c>
      <c r="L107" s="34">
        <v>114.6</v>
      </c>
      <c r="M107" s="34">
        <v>112.3</v>
      </c>
      <c r="N107" s="34">
        <v>114.9</v>
      </c>
      <c r="O107" s="34">
        <v>5</v>
      </c>
      <c r="P107" s="34">
        <v>110.5</v>
      </c>
      <c r="Q107" s="34">
        <v>116.557</v>
      </c>
      <c r="R107" s="34">
        <v>116.483</v>
      </c>
      <c r="S107" s="34">
        <v>2.85</v>
      </c>
      <c r="T107" s="34">
        <v>102.54</v>
      </c>
      <c r="U107" s="34">
        <v>112.024</v>
      </c>
      <c r="V107" s="34">
        <v>111.333</v>
      </c>
      <c r="W107" s="34">
        <v>5.92</v>
      </c>
      <c r="X107" s="34">
        <v>110.61</v>
      </c>
      <c r="Y107" s="34">
        <v>117.515</v>
      </c>
      <c r="Z107" s="34">
        <v>117.321</v>
      </c>
      <c r="AA107" s="34">
        <v>5.39</v>
      </c>
      <c r="AB107" s="34">
        <v>114.05</v>
      </c>
      <c r="AC107" s="34">
        <v>117.753</v>
      </c>
      <c r="AD107" s="34">
        <v>117.792</v>
      </c>
      <c r="AE107" s="34">
        <v>9.03</v>
      </c>
      <c r="AF107" s="34">
        <v>129.65</v>
      </c>
      <c r="AG107" s="34">
        <v>137.009</v>
      </c>
      <c r="AH107" s="34">
        <v>137.045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34">
        <v>115.31</v>
      </c>
      <c r="G108" s="34">
        <v>7.745266781411366</v>
      </c>
      <c r="H108" s="34">
        <v>106.42</v>
      </c>
      <c r="I108" s="34">
        <v>110</v>
      </c>
      <c r="J108" s="34">
        <v>109.7</v>
      </c>
      <c r="K108" s="34">
        <v>13.7219730941704</v>
      </c>
      <c r="L108" s="34">
        <v>126.8</v>
      </c>
      <c r="M108" s="34">
        <v>117.2</v>
      </c>
      <c r="N108" s="34">
        <v>115.4</v>
      </c>
      <c r="O108" s="34">
        <v>5</v>
      </c>
      <c r="P108" s="34">
        <v>109.1</v>
      </c>
      <c r="Q108" s="34">
        <v>116.986</v>
      </c>
      <c r="R108" s="34">
        <v>116.912</v>
      </c>
      <c r="S108" s="34">
        <v>0.55</v>
      </c>
      <c r="T108" s="34">
        <v>102.49</v>
      </c>
      <c r="U108" s="34">
        <v>110.503</v>
      </c>
      <c r="V108" s="34">
        <v>111.378</v>
      </c>
      <c r="W108" s="34">
        <v>3.85</v>
      </c>
      <c r="X108" s="34">
        <v>110.59</v>
      </c>
      <c r="Y108" s="34">
        <v>117.325</v>
      </c>
      <c r="Z108" s="34">
        <v>117.768</v>
      </c>
      <c r="AA108" s="34">
        <v>5.47</v>
      </c>
      <c r="AB108" s="34">
        <v>116.79</v>
      </c>
      <c r="AC108" s="34">
        <v>118.343</v>
      </c>
      <c r="AD108" s="34">
        <v>118.273</v>
      </c>
      <c r="AE108" s="34">
        <v>8.91</v>
      </c>
      <c r="AF108" s="34">
        <v>129.73</v>
      </c>
      <c r="AG108" s="34">
        <v>138.065</v>
      </c>
      <c r="AH108" s="34">
        <v>137.974</v>
      </c>
      <c r="AI108" s="34">
        <v>5.1</v>
      </c>
      <c r="AJ108" s="34">
        <v>112.9</v>
      </c>
      <c r="AK108" s="34">
        <v>118.4</v>
      </c>
      <c r="AL108" s="34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115.252</v>
      </c>
      <c r="F109" s="34">
        <v>115.573</v>
      </c>
      <c r="G109" s="34">
        <v>-5.449776568875072</v>
      </c>
      <c r="H109" s="34">
        <v>97.33</v>
      </c>
      <c r="I109" s="34">
        <v>109.4</v>
      </c>
      <c r="J109" s="34">
        <v>110</v>
      </c>
      <c r="K109" s="34">
        <v>-3.836094158674809</v>
      </c>
      <c r="L109" s="34">
        <v>110.3</v>
      </c>
      <c r="M109" s="34">
        <v>115</v>
      </c>
      <c r="N109" s="34">
        <v>115.9</v>
      </c>
      <c r="O109" s="34">
        <v>3.8</v>
      </c>
      <c r="P109" s="34">
        <v>110.5</v>
      </c>
      <c r="Q109" s="34">
        <v>117.233</v>
      </c>
      <c r="R109" s="34">
        <v>117.275</v>
      </c>
      <c r="S109" s="34">
        <v>0.81</v>
      </c>
      <c r="T109" s="34">
        <v>100.82</v>
      </c>
      <c r="U109" s="34">
        <v>111.276</v>
      </c>
      <c r="V109" s="34">
        <v>111.478</v>
      </c>
      <c r="W109" s="34">
        <v>4.56</v>
      </c>
      <c r="X109" s="34">
        <v>110.99</v>
      </c>
      <c r="Y109" s="34">
        <v>118.226</v>
      </c>
      <c r="Z109" s="34">
        <v>118.242</v>
      </c>
      <c r="AA109" s="34">
        <v>4.61</v>
      </c>
      <c r="AB109" s="34">
        <v>116.34</v>
      </c>
      <c r="AC109" s="34">
        <v>118.62</v>
      </c>
      <c r="AD109" s="34">
        <v>118.743</v>
      </c>
      <c r="AE109" s="34">
        <v>8.29</v>
      </c>
      <c r="AF109" s="34">
        <v>130.76</v>
      </c>
      <c r="AG109" s="34">
        <v>138.468</v>
      </c>
      <c r="AH109" s="34">
        <v>138.915</v>
      </c>
      <c r="AI109" s="34">
        <v>1.9</v>
      </c>
      <c r="AJ109" s="34">
        <v>110.3</v>
      </c>
      <c r="AK109" s="34">
        <v>118.2</v>
      </c>
      <c r="AL109" s="34">
        <v>118.4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115.715</v>
      </c>
      <c r="F110" s="34">
        <v>115.98</v>
      </c>
      <c r="G110" s="34">
        <v>3.870480505994519</v>
      </c>
      <c r="H110" s="34">
        <v>110.03</v>
      </c>
      <c r="I110" s="34">
        <v>110.9</v>
      </c>
      <c r="J110" s="34">
        <v>110.3</v>
      </c>
      <c r="K110" s="34">
        <v>8.385933273219113</v>
      </c>
      <c r="L110" s="34">
        <v>120.2</v>
      </c>
      <c r="M110" s="34">
        <v>116</v>
      </c>
      <c r="N110" s="34">
        <v>116.6</v>
      </c>
      <c r="O110" s="34">
        <v>4.4</v>
      </c>
      <c r="P110" s="34">
        <v>120.4</v>
      </c>
      <c r="Q110" s="34">
        <v>117.563</v>
      </c>
      <c r="R110" s="34">
        <v>117.703</v>
      </c>
      <c r="S110" s="34">
        <v>1.51</v>
      </c>
      <c r="T110" s="34">
        <v>103.83</v>
      </c>
      <c r="U110" s="34">
        <v>110.969</v>
      </c>
      <c r="V110" s="34">
        <v>111.666</v>
      </c>
      <c r="W110" s="34">
        <v>5.11</v>
      </c>
      <c r="X110" s="34">
        <v>117.48</v>
      </c>
      <c r="Y110" s="34">
        <v>118.554</v>
      </c>
      <c r="Z110" s="34">
        <v>118.739</v>
      </c>
      <c r="AA110" s="34">
        <v>6.37</v>
      </c>
      <c r="AB110" s="34">
        <v>127.28</v>
      </c>
      <c r="AC110" s="34">
        <v>119.534</v>
      </c>
      <c r="AD110" s="34">
        <v>119.16</v>
      </c>
      <c r="AE110" s="34">
        <v>8.12</v>
      </c>
      <c r="AF110" s="34">
        <v>141.1</v>
      </c>
      <c r="AG110" s="34">
        <v>139.077</v>
      </c>
      <c r="AH110" s="34">
        <v>139.914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ht="12.75">
      <c r="A111" s="40">
        <v>2004</v>
      </c>
      <c r="B111" s="38" t="s">
        <v>97</v>
      </c>
      <c r="C111" s="39">
        <v>3.7</v>
      </c>
      <c r="D111" s="39">
        <v>109.3</v>
      </c>
      <c r="E111" s="39">
        <v>116.634</v>
      </c>
      <c r="F111" s="39">
        <v>116.529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119</v>
      </c>
      <c r="N111" s="39">
        <v>117.1</v>
      </c>
      <c r="O111" s="39">
        <v>3.9</v>
      </c>
      <c r="P111" s="39">
        <v>112.6</v>
      </c>
      <c r="Q111" s="39">
        <v>118.348</v>
      </c>
      <c r="R111" s="39">
        <v>118.215</v>
      </c>
      <c r="S111" s="39">
        <v>5.67</v>
      </c>
      <c r="T111" s="39">
        <v>111.6</v>
      </c>
      <c r="U111" s="39">
        <v>113.273</v>
      </c>
      <c r="V111" s="39">
        <v>111.862</v>
      </c>
      <c r="W111" s="39">
        <v>5.47</v>
      </c>
      <c r="X111" s="39">
        <v>113.54</v>
      </c>
      <c r="Y111" s="39">
        <v>119.6</v>
      </c>
      <c r="Z111" s="39">
        <v>119.234</v>
      </c>
      <c r="AA111" s="39">
        <v>5</v>
      </c>
      <c r="AB111" s="39">
        <v>106.11</v>
      </c>
      <c r="AC111" s="39">
        <v>118.883</v>
      </c>
      <c r="AD111" s="39">
        <v>119.654</v>
      </c>
      <c r="AE111" s="39">
        <v>9.72</v>
      </c>
      <c r="AF111" s="39">
        <v>133.88</v>
      </c>
      <c r="AG111" s="39">
        <v>142.035</v>
      </c>
      <c r="AH111" s="39">
        <v>140.95</v>
      </c>
      <c r="AI111" s="39">
        <v>3.4</v>
      </c>
      <c r="AJ111" s="39">
        <v>112.6</v>
      </c>
      <c r="AK111" s="39">
        <v>119.2</v>
      </c>
      <c r="AL111" s="39">
        <v>119.1</v>
      </c>
      <c r="AM111" s="58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117.129</v>
      </c>
      <c r="F112" s="34">
        <v>117.086</v>
      </c>
      <c r="G112" s="34">
        <v>1.923452450693223</v>
      </c>
      <c r="H112" s="34">
        <v>104.39</v>
      </c>
      <c r="I112" s="34">
        <v>110.8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117.4</v>
      </c>
      <c r="O112" s="34">
        <v>3.8</v>
      </c>
      <c r="P112" s="34">
        <v>113.6</v>
      </c>
      <c r="Q112" s="34">
        <v>118.652</v>
      </c>
      <c r="R112" s="34">
        <v>118.703</v>
      </c>
      <c r="S112" s="34">
        <v>1.73</v>
      </c>
      <c r="T112" s="34">
        <v>108.49</v>
      </c>
      <c r="U112" s="34">
        <v>111.028</v>
      </c>
      <c r="V112" s="34">
        <v>112.005</v>
      </c>
      <c r="W112" s="34">
        <v>4.66</v>
      </c>
      <c r="X112" s="34">
        <v>111.98</v>
      </c>
      <c r="Y112" s="34">
        <v>119.854</v>
      </c>
      <c r="Z112" s="34">
        <v>119.696</v>
      </c>
      <c r="AA112" s="34">
        <v>5.65</v>
      </c>
      <c r="AB112" s="34">
        <v>112.5</v>
      </c>
      <c r="AC112" s="34">
        <v>120.581</v>
      </c>
      <c r="AD112" s="34">
        <v>120.424</v>
      </c>
      <c r="AE112" s="34">
        <v>9.32</v>
      </c>
      <c r="AF112" s="34">
        <v>133.71</v>
      </c>
      <c r="AG112" s="34">
        <v>142.046</v>
      </c>
      <c r="AH112" s="34">
        <v>141.942</v>
      </c>
      <c r="AI112" s="34">
        <v>2.7</v>
      </c>
      <c r="AJ112" s="34">
        <v>111.8</v>
      </c>
      <c r="AK112" s="34">
        <v>119.4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117.797</v>
      </c>
      <c r="F113" s="34">
        <v>117.572</v>
      </c>
      <c r="G113" s="34">
        <v>8.914395026303211</v>
      </c>
      <c r="H113" s="34">
        <v>113.87</v>
      </c>
      <c r="I113" s="34">
        <v>111.8</v>
      </c>
      <c r="J113" s="34">
        <v>111.3</v>
      </c>
      <c r="K113" s="34">
        <v>4.312938816449345</v>
      </c>
      <c r="L113" s="34">
        <v>104</v>
      </c>
      <c r="M113" s="34">
        <v>115.4</v>
      </c>
      <c r="N113" s="34">
        <v>117.6</v>
      </c>
      <c r="O113" s="34">
        <v>6.9</v>
      </c>
      <c r="P113" s="34">
        <v>120.4</v>
      </c>
      <c r="Q113" s="34">
        <v>121.269</v>
      </c>
      <c r="R113" s="34">
        <v>119.096</v>
      </c>
      <c r="S113" s="34">
        <v>8.08</v>
      </c>
      <c r="T113" s="34">
        <v>123.19</v>
      </c>
      <c r="U113" s="34">
        <v>114.896</v>
      </c>
      <c r="V113" s="34">
        <v>112.045</v>
      </c>
      <c r="W113" s="34">
        <v>6.35</v>
      </c>
      <c r="X113" s="34">
        <v>116.82</v>
      </c>
      <c r="Y113" s="34">
        <v>120.49</v>
      </c>
      <c r="Z113" s="34">
        <v>120.11</v>
      </c>
      <c r="AA113" s="34">
        <v>6.67</v>
      </c>
      <c r="AB113" s="34">
        <v>119.74</v>
      </c>
      <c r="AC113" s="34">
        <v>121.793</v>
      </c>
      <c r="AD113" s="34">
        <v>121.137</v>
      </c>
      <c r="AE113" s="34">
        <v>9.66</v>
      </c>
      <c r="AF113" s="34">
        <v>137.39</v>
      </c>
      <c r="AG113" s="34">
        <v>143.4</v>
      </c>
      <c r="AH113" s="34">
        <v>142.875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117.953</v>
      </c>
      <c r="F114" s="34">
        <v>117.975</v>
      </c>
      <c r="G114" s="34">
        <v>8.539174064067922</v>
      </c>
      <c r="H114" s="34">
        <v>112.49</v>
      </c>
      <c r="I114" s="34">
        <v>112.3</v>
      </c>
      <c r="J114" s="34">
        <v>111.6</v>
      </c>
      <c r="K114" s="34">
        <v>10.829959514170044</v>
      </c>
      <c r="L114" s="34">
        <v>109.5</v>
      </c>
      <c r="M114" s="34">
        <v>119.4</v>
      </c>
      <c r="N114" s="34">
        <v>117.9</v>
      </c>
      <c r="O114" s="34">
        <v>5.7</v>
      </c>
      <c r="P114" s="34">
        <v>117.2</v>
      </c>
      <c r="Q114" s="34">
        <v>120.512</v>
      </c>
      <c r="R114" s="34">
        <v>119.482</v>
      </c>
      <c r="S114" s="34">
        <v>-0.17</v>
      </c>
      <c r="T114" s="34">
        <v>115.61</v>
      </c>
      <c r="U114" s="34">
        <v>109.988</v>
      </c>
      <c r="V114" s="34">
        <v>111.965</v>
      </c>
      <c r="W114" s="34">
        <v>4.53</v>
      </c>
      <c r="X114" s="34">
        <v>117.45</v>
      </c>
      <c r="Y114" s="34">
        <v>120.271</v>
      </c>
      <c r="Z114" s="34">
        <v>120.491</v>
      </c>
      <c r="AA114" s="34">
        <v>4.6</v>
      </c>
      <c r="AB114" s="34">
        <v>119.53</v>
      </c>
      <c r="AC114" s="34">
        <v>121.272</v>
      </c>
      <c r="AD114" s="34">
        <v>121.511</v>
      </c>
      <c r="AE114" s="34">
        <v>9.11</v>
      </c>
      <c r="AF114" s="34">
        <v>140.58</v>
      </c>
      <c r="AG114" s="34">
        <v>143.423</v>
      </c>
      <c r="AH114" s="34">
        <v>143.782</v>
      </c>
      <c r="AI114" s="34">
        <v>3.2</v>
      </c>
      <c r="AJ114" s="34">
        <v>117.8</v>
      </c>
      <c r="AK114" s="34">
        <v>119.9</v>
      </c>
      <c r="AL114" s="34">
        <v>120.4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118.392</v>
      </c>
      <c r="F115" s="34">
        <v>118.339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118.9</v>
      </c>
      <c r="N115" s="34">
        <v>118.4</v>
      </c>
      <c r="O115" s="34">
        <v>5.1</v>
      </c>
      <c r="P115" s="34">
        <v>124.6</v>
      </c>
      <c r="Q115" s="34">
        <v>121.124</v>
      </c>
      <c r="R115" s="34">
        <v>120.005</v>
      </c>
      <c r="S115" s="34">
        <v>-1.1</v>
      </c>
      <c r="T115" s="34">
        <v>110.62</v>
      </c>
      <c r="U115" s="34">
        <v>112.873</v>
      </c>
      <c r="V115" s="34">
        <v>111.896</v>
      </c>
      <c r="W115" s="34">
        <v>3.3</v>
      </c>
      <c r="X115" s="34">
        <v>117.63</v>
      </c>
      <c r="Y115" s="34">
        <v>120.914</v>
      </c>
      <c r="Z115" s="34">
        <v>120.867</v>
      </c>
      <c r="AA115" s="34">
        <v>4.84</v>
      </c>
      <c r="AB115" s="34">
        <v>121.13</v>
      </c>
      <c r="AC115" s="34">
        <v>121.701</v>
      </c>
      <c r="AD115" s="34">
        <v>121.824</v>
      </c>
      <c r="AE115" s="34">
        <v>7.76</v>
      </c>
      <c r="AF115" s="34">
        <v>146.77</v>
      </c>
      <c r="AG115" s="34">
        <v>144.956</v>
      </c>
      <c r="AH115" s="34">
        <v>144.69</v>
      </c>
      <c r="AI115" s="34">
        <v>1.7</v>
      </c>
      <c r="AJ115" s="34">
        <v>120</v>
      </c>
      <c r="AK115" s="34">
        <v>121.4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118.679</v>
      </c>
      <c r="F116" s="34">
        <v>118.694</v>
      </c>
      <c r="G116" s="34">
        <v>1.6572905580051749</v>
      </c>
      <c r="H116" s="34">
        <v>133.72</v>
      </c>
      <c r="I116" s="34">
        <v>110.7</v>
      </c>
      <c r="J116" s="34">
        <v>112.1</v>
      </c>
      <c r="K116" s="34">
        <v>2.1292217327459664</v>
      </c>
      <c r="L116" s="34">
        <v>139.1</v>
      </c>
      <c r="M116" s="34">
        <v>115.9</v>
      </c>
      <c r="N116" s="34">
        <v>118.9</v>
      </c>
      <c r="O116" s="34">
        <v>5.1</v>
      </c>
      <c r="P116" s="34">
        <v>144.1</v>
      </c>
      <c r="Q116" s="34">
        <v>121.029</v>
      </c>
      <c r="R116" s="34">
        <v>120.695</v>
      </c>
      <c r="S116" s="34">
        <v>3.34</v>
      </c>
      <c r="T116" s="34">
        <v>140.22</v>
      </c>
      <c r="U116" s="34">
        <v>112.313</v>
      </c>
      <c r="V116" s="34">
        <v>111.81</v>
      </c>
      <c r="W116" s="34">
        <v>5.39</v>
      </c>
      <c r="X116" s="34">
        <v>142.65</v>
      </c>
      <c r="Y116" s="34">
        <v>121.186</v>
      </c>
      <c r="Z116" s="34">
        <v>121.246</v>
      </c>
      <c r="AA116" s="34">
        <v>5.83</v>
      </c>
      <c r="AB116" s="34">
        <v>144.44</v>
      </c>
      <c r="AC116" s="34">
        <v>122.424</v>
      </c>
      <c r="AD116" s="34">
        <v>122.229</v>
      </c>
      <c r="AE116" s="34">
        <v>8.51</v>
      </c>
      <c r="AF116" s="34">
        <v>171.68</v>
      </c>
      <c r="AG116" s="34">
        <v>144.989</v>
      </c>
      <c r="AH116" s="34">
        <v>145.615</v>
      </c>
      <c r="AI116" s="34">
        <v>5.2</v>
      </c>
      <c r="AJ116" s="34">
        <v>143.9</v>
      </c>
      <c r="AK116" s="34">
        <v>121.4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119.165</v>
      </c>
      <c r="F117" s="34">
        <v>119.022</v>
      </c>
      <c r="G117" s="34">
        <v>7.010205788857283</v>
      </c>
      <c r="H117" s="34">
        <v>127.92</v>
      </c>
      <c r="I117" s="34">
        <v>113</v>
      </c>
      <c r="J117" s="34">
        <v>112.4</v>
      </c>
      <c r="K117" s="34">
        <v>16.666666666666682</v>
      </c>
      <c r="L117" s="34">
        <v>151.9</v>
      </c>
      <c r="M117" s="34">
        <v>123.5</v>
      </c>
      <c r="N117" s="34">
        <v>119.5</v>
      </c>
      <c r="O117" s="34">
        <v>6</v>
      </c>
      <c r="P117" s="34">
        <v>129.9</v>
      </c>
      <c r="Q117" s="34">
        <v>122.305</v>
      </c>
      <c r="R117" s="34">
        <v>121.465</v>
      </c>
      <c r="S117" s="34">
        <v>-3.24</v>
      </c>
      <c r="T117" s="34">
        <v>112.21</v>
      </c>
      <c r="U117" s="34">
        <v>109.368</v>
      </c>
      <c r="V117" s="34">
        <v>111.75</v>
      </c>
      <c r="W117" s="34">
        <v>3.8</v>
      </c>
      <c r="X117" s="34">
        <v>151.28</v>
      </c>
      <c r="Y117" s="34">
        <v>121.197</v>
      </c>
      <c r="Z117" s="34">
        <v>121.644</v>
      </c>
      <c r="AA117" s="34">
        <v>5.37</v>
      </c>
      <c r="AB117" s="34">
        <v>132.44</v>
      </c>
      <c r="AC117" s="34">
        <v>122.191</v>
      </c>
      <c r="AD117" s="34">
        <v>122.749</v>
      </c>
      <c r="AE117" s="34">
        <v>8.92</v>
      </c>
      <c r="AF117" s="34">
        <v>157.29</v>
      </c>
      <c r="AG117" s="34">
        <v>146.721</v>
      </c>
      <c r="AH117" s="34">
        <v>146.573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</v>
      </c>
      <c r="F118" s="34">
        <v>119.338</v>
      </c>
      <c r="G118" s="34">
        <v>-0.9265387160820553</v>
      </c>
      <c r="H118" s="34">
        <v>104.79</v>
      </c>
      <c r="I118" s="34">
        <v>112.8</v>
      </c>
      <c r="J118" s="34">
        <v>112.8</v>
      </c>
      <c r="K118" s="34">
        <v>-5.2</v>
      </c>
      <c r="L118" s="34">
        <v>118.5</v>
      </c>
      <c r="M118" s="34">
        <v>117.7</v>
      </c>
      <c r="N118" s="34">
        <v>120</v>
      </c>
      <c r="O118" s="34">
        <v>5.6</v>
      </c>
      <c r="P118" s="34">
        <v>122.8</v>
      </c>
      <c r="Q118" s="34">
        <v>122.349</v>
      </c>
      <c r="R118" s="34">
        <v>122.136</v>
      </c>
      <c r="S118" s="34">
        <v>-0.39</v>
      </c>
      <c r="T118" s="34">
        <v>100.43</v>
      </c>
      <c r="U118" s="34">
        <v>112.478</v>
      </c>
      <c r="V118" s="34">
        <v>111.866</v>
      </c>
      <c r="W118" s="34">
        <v>4.57</v>
      </c>
      <c r="X118" s="34">
        <v>117.88</v>
      </c>
      <c r="Y118" s="34">
        <v>122.3</v>
      </c>
      <c r="Z118" s="34">
        <v>122.069</v>
      </c>
      <c r="AA118" s="34">
        <v>5.16</v>
      </c>
      <c r="AB118" s="34">
        <v>115.67</v>
      </c>
      <c r="AC118" s="34">
        <v>123.785</v>
      </c>
      <c r="AD118" s="34">
        <v>123.407</v>
      </c>
      <c r="AE118" s="34">
        <v>8.11</v>
      </c>
      <c r="AF118" s="34">
        <v>158.02</v>
      </c>
      <c r="AG118" s="34">
        <v>147.678</v>
      </c>
      <c r="AH118" s="34">
        <v>147.541</v>
      </c>
      <c r="AI118" s="34">
        <v>2.7</v>
      </c>
      <c r="AJ118" s="34">
        <v>120.9</v>
      </c>
      <c r="AK118" s="34">
        <v>122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119.505</v>
      </c>
      <c r="F119" s="34">
        <v>119.738</v>
      </c>
      <c r="G119" s="34">
        <v>5.8880308880308965</v>
      </c>
      <c r="H119" s="34">
        <v>109.7</v>
      </c>
      <c r="I119" s="34">
        <v>113</v>
      </c>
      <c r="J119" s="34">
        <v>113.2</v>
      </c>
      <c r="K119" s="34">
        <v>7.940663176265278</v>
      </c>
      <c r="L119" s="34">
        <v>123.7</v>
      </c>
      <c r="M119" s="34">
        <v>119.2</v>
      </c>
      <c r="N119" s="34">
        <v>120.8</v>
      </c>
      <c r="O119" s="34">
        <v>5.7</v>
      </c>
      <c r="P119" s="34">
        <v>116.8</v>
      </c>
      <c r="Q119" s="34">
        <v>123.057</v>
      </c>
      <c r="R119" s="34">
        <v>122.712</v>
      </c>
      <c r="S119" s="34">
        <v>-0.27</v>
      </c>
      <c r="T119" s="34">
        <v>102.27</v>
      </c>
      <c r="U119" s="34">
        <v>111.506</v>
      </c>
      <c r="V119" s="34">
        <v>112.069</v>
      </c>
      <c r="W119" s="34">
        <v>3.81</v>
      </c>
      <c r="X119" s="34">
        <v>114.83</v>
      </c>
      <c r="Y119" s="34">
        <v>122.279</v>
      </c>
      <c r="Z119" s="34">
        <v>122.501</v>
      </c>
      <c r="AA119" s="34">
        <v>5.45</v>
      </c>
      <c r="AB119" s="34">
        <v>120.26</v>
      </c>
      <c r="AC119" s="34">
        <v>124.171</v>
      </c>
      <c r="AD119" s="34">
        <v>123.959</v>
      </c>
      <c r="AE119" s="34">
        <v>8.18</v>
      </c>
      <c r="AF119" s="34">
        <v>140.25</v>
      </c>
      <c r="AG119" s="34">
        <v>148.117</v>
      </c>
      <c r="AH119" s="34">
        <v>148.514</v>
      </c>
      <c r="AI119" s="34">
        <v>4.5</v>
      </c>
      <c r="AJ119" s="34">
        <v>117.3</v>
      </c>
      <c r="AK119" s="34">
        <v>122.1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120.472</v>
      </c>
      <c r="F120" s="34">
        <v>120.214</v>
      </c>
      <c r="G120" s="34">
        <v>2.2082315354256665</v>
      </c>
      <c r="H120" s="34">
        <v>108.77</v>
      </c>
      <c r="I120" s="34">
        <v>114.4</v>
      </c>
      <c r="J120" s="34">
        <v>113.6</v>
      </c>
      <c r="K120" s="34">
        <v>4.416403785488965</v>
      </c>
      <c r="L120" s="34">
        <v>132.4</v>
      </c>
      <c r="M120" s="34">
        <v>125.2</v>
      </c>
      <c r="N120" s="34">
        <v>121.6</v>
      </c>
      <c r="O120" s="34">
        <v>5.4</v>
      </c>
      <c r="P120" s="34">
        <v>115</v>
      </c>
      <c r="Q120" s="34">
        <v>123.391</v>
      </c>
      <c r="R120" s="34">
        <v>123.254</v>
      </c>
      <c r="S120" s="34">
        <v>0.71</v>
      </c>
      <c r="T120" s="34">
        <v>103.22</v>
      </c>
      <c r="U120" s="34">
        <v>112.193</v>
      </c>
      <c r="V120" s="34">
        <v>112.311</v>
      </c>
      <c r="W120" s="34">
        <v>4.95</v>
      </c>
      <c r="X120" s="34">
        <v>116.07</v>
      </c>
      <c r="Y120" s="34">
        <v>123.3</v>
      </c>
      <c r="Z120" s="34">
        <v>122.927</v>
      </c>
      <c r="AA120" s="34">
        <v>4.27</v>
      </c>
      <c r="AB120" s="34">
        <v>121.77</v>
      </c>
      <c r="AC120" s="34">
        <v>124.093</v>
      </c>
      <c r="AD120" s="34">
        <v>124.361</v>
      </c>
      <c r="AE120" s="34">
        <v>7.95</v>
      </c>
      <c r="AF120" s="34">
        <v>140.04</v>
      </c>
      <c r="AG120" s="34">
        <v>149.78</v>
      </c>
      <c r="AH120" s="34">
        <v>149.504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120.656</v>
      </c>
      <c r="F121" s="34">
        <v>120.642</v>
      </c>
      <c r="G121" s="34">
        <v>3.852871673687455</v>
      </c>
      <c r="H121" s="34">
        <v>101.08</v>
      </c>
      <c r="I121" s="34">
        <v>113.4</v>
      </c>
      <c r="J121" s="34">
        <v>113.9</v>
      </c>
      <c r="K121" s="34">
        <v>7.343608340888494</v>
      </c>
      <c r="L121" s="34">
        <v>118.4</v>
      </c>
      <c r="M121" s="34">
        <v>120.6</v>
      </c>
      <c r="N121" s="34">
        <v>122.2</v>
      </c>
      <c r="O121" s="34">
        <v>5.6</v>
      </c>
      <c r="P121" s="34">
        <v>116.7</v>
      </c>
      <c r="Q121" s="34">
        <v>123.926</v>
      </c>
      <c r="R121" s="34">
        <v>123.75</v>
      </c>
      <c r="S121" s="34">
        <v>1.39</v>
      </c>
      <c r="T121" s="34">
        <v>102.22</v>
      </c>
      <c r="U121" s="34">
        <v>113.006</v>
      </c>
      <c r="V121" s="34">
        <v>112.581</v>
      </c>
      <c r="W121" s="34">
        <v>5.27</v>
      </c>
      <c r="X121" s="34">
        <v>116.84</v>
      </c>
      <c r="Y121" s="34">
        <v>123.256</v>
      </c>
      <c r="Z121" s="34">
        <v>123.335</v>
      </c>
      <c r="AA121" s="34">
        <v>5.58</v>
      </c>
      <c r="AB121" s="34">
        <v>122.83</v>
      </c>
      <c r="AC121" s="34">
        <v>124.749</v>
      </c>
      <c r="AD121" s="34">
        <v>124.908</v>
      </c>
      <c r="AE121" s="34">
        <v>9.08</v>
      </c>
      <c r="AF121" s="34">
        <v>142.63</v>
      </c>
      <c r="AG121" s="34">
        <v>150.265</v>
      </c>
      <c r="AH121" s="34">
        <v>150.504</v>
      </c>
      <c r="AI121" s="34">
        <v>5.2</v>
      </c>
      <c r="AJ121" s="34">
        <v>116</v>
      </c>
      <c r="AK121" s="34">
        <v>122.8</v>
      </c>
      <c r="AL121" s="34">
        <v>123.5</v>
      </c>
      <c r="AM121" s="3">
        <v>11</v>
      </c>
    </row>
    <row r="122" spans="1:39" ht="12.75">
      <c r="A122" s="103" t="s">
        <v>179</v>
      </c>
      <c r="B122" s="106" t="s">
        <v>123</v>
      </c>
      <c r="C122" s="34">
        <v>6.8</v>
      </c>
      <c r="D122" s="34">
        <v>124.7</v>
      </c>
      <c r="E122" s="34">
        <v>121.094</v>
      </c>
      <c r="F122" s="34">
        <v>121.006</v>
      </c>
      <c r="G122" s="34">
        <v>6.789057529764609</v>
      </c>
      <c r="H122" s="34">
        <v>117.5</v>
      </c>
      <c r="I122" s="34">
        <v>113.9</v>
      </c>
      <c r="J122" s="34">
        <v>114.2</v>
      </c>
      <c r="K122" s="34">
        <v>14.309484193011649</v>
      </c>
      <c r="L122" s="34">
        <v>137.4</v>
      </c>
      <c r="M122" s="34">
        <v>122.6</v>
      </c>
      <c r="N122" s="34">
        <v>122.5</v>
      </c>
      <c r="O122" s="34">
        <v>6.1</v>
      </c>
      <c r="P122" s="34">
        <v>127.7</v>
      </c>
      <c r="Q122" s="34">
        <v>124.319</v>
      </c>
      <c r="R122" s="34">
        <v>124.207</v>
      </c>
      <c r="S122" s="34">
        <v>2.51</v>
      </c>
      <c r="T122" s="34">
        <v>106.43</v>
      </c>
      <c r="U122" s="34">
        <v>111.902</v>
      </c>
      <c r="V122" s="34">
        <v>112.872</v>
      </c>
      <c r="W122" s="34">
        <v>5.32</v>
      </c>
      <c r="X122" s="34">
        <v>123.74</v>
      </c>
      <c r="Y122" s="34">
        <v>123.99</v>
      </c>
      <c r="Z122" s="34">
        <v>123.724</v>
      </c>
      <c r="AA122" s="34">
        <v>5.36</v>
      </c>
      <c r="AB122" s="34">
        <v>134.09</v>
      </c>
      <c r="AC122" s="34">
        <v>125.397</v>
      </c>
      <c r="AD122" s="34">
        <v>125.717</v>
      </c>
      <c r="AE122" s="34">
        <v>9.53</v>
      </c>
      <c r="AF122" s="34">
        <v>154.55</v>
      </c>
      <c r="AG122" s="34">
        <v>151.868</v>
      </c>
      <c r="AH122" s="34">
        <v>151.503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ht="12.75">
      <c r="A123" s="40" t="s">
        <v>180</v>
      </c>
      <c r="B123" s="38" t="s">
        <v>97</v>
      </c>
      <c r="C123" s="39">
        <v>2.2</v>
      </c>
      <c r="D123" s="39">
        <v>111.7</v>
      </c>
      <c r="E123" s="39">
        <v>120.852</v>
      </c>
      <c r="F123" s="39">
        <v>121.451</v>
      </c>
      <c r="G123" s="39">
        <v>1.0484029002547455</v>
      </c>
      <c r="H123" s="39">
        <v>103.13</v>
      </c>
      <c r="I123" s="39">
        <v>115</v>
      </c>
      <c r="J123" s="39">
        <v>114.5</v>
      </c>
      <c r="K123" s="39">
        <v>1.0214504596527068</v>
      </c>
      <c r="L123" s="39">
        <v>98.9</v>
      </c>
      <c r="M123" s="39">
        <v>124</v>
      </c>
      <c r="N123" s="39">
        <v>122.8</v>
      </c>
      <c r="O123" s="39">
        <v>4.7</v>
      </c>
      <c r="P123" s="39">
        <v>117.9</v>
      </c>
      <c r="Q123" s="39">
        <v>124.515</v>
      </c>
      <c r="R123" s="39">
        <v>124.756</v>
      </c>
      <c r="S123" s="39">
        <v>-1.69</v>
      </c>
      <c r="T123" s="39">
        <v>109.72</v>
      </c>
      <c r="U123" s="39">
        <v>115.203</v>
      </c>
      <c r="V123" s="39">
        <v>113.151</v>
      </c>
      <c r="W123" s="39">
        <v>1.84</v>
      </c>
      <c r="X123" s="39">
        <v>115.63</v>
      </c>
      <c r="Y123" s="39">
        <v>123.732</v>
      </c>
      <c r="Z123" s="39">
        <v>124.11</v>
      </c>
      <c r="AA123" s="39">
        <v>7.34</v>
      </c>
      <c r="AB123" s="39">
        <v>113.89</v>
      </c>
      <c r="AC123" s="39">
        <v>127.552</v>
      </c>
      <c r="AD123" s="39">
        <v>126.407</v>
      </c>
      <c r="AE123" s="39">
        <v>6.12</v>
      </c>
      <c r="AF123" s="39">
        <v>142.07</v>
      </c>
      <c r="AG123" s="39">
        <v>151.313</v>
      </c>
      <c r="AH123" s="39">
        <v>152.534</v>
      </c>
      <c r="AI123" s="39">
        <v>3.1</v>
      </c>
      <c r="AJ123" s="39">
        <v>116</v>
      </c>
      <c r="AK123" s="39">
        <v>125.1</v>
      </c>
      <c r="AL123" s="39">
        <v>124.8</v>
      </c>
      <c r="AM123" s="58" t="s">
        <v>181</v>
      </c>
    </row>
    <row r="124" spans="1:39" ht="12.75">
      <c r="A124" s="103" t="s">
        <v>180</v>
      </c>
      <c r="B124" s="70" t="s">
        <v>101</v>
      </c>
      <c r="C124" s="34">
        <v>5.2</v>
      </c>
      <c r="D124" s="34">
        <v>115.2</v>
      </c>
      <c r="E124" s="34">
        <v>122.042</v>
      </c>
      <c r="F124" s="34">
        <v>122.12</v>
      </c>
      <c r="G124" s="34">
        <v>5.383657438451964</v>
      </c>
      <c r="H124" s="34">
        <v>110.01</v>
      </c>
      <c r="I124" s="34">
        <v>114.5</v>
      </c>
      <c r="J124" s="34">
        <v>114.9</v>
      </c>
      <c r="K124" s="34">
        <v>5.936540429887407</v>
      </c>
      <c r="L124" s="34">
        <v>103.5</v>
      </c>
      <c r="M124" s="34">
        <v>122.2</v>
      </c>
      <c r="N124" s="34">
        <v>123.3</v>
      </c>
      <c r="O124" s="34">
        <v>5.2</v>
      </c>
      <c r="P124" s="34">
        <v>119.5</v>
      </c>
      <c r="Q124" s="34">
        <v>125.482</v>
      </c>
      <c r="R124" s="34">
        <v>125.638</v>
      </c>
      <c r="S124" s="34">
        <v>3.41</v>
      </c>
      <c r="T124" s="34">
        <v>112.19</v>
      </c>
      <c r="U124" s="34">
        <v>112.63</v>
      </c>
      <c r="V124" s="34">
        <v>113.332</v>
      </c>
      <c r="W124" s="34">
        <v>4.43</v>
      </c>
      <c r="X124" s="34">
        <v>116.93</v>
      </c>
      <c r="Y124" s="34">
        <v>124.041</v>
      </c>
      <c r="Z124" s="34">
        <v>124.532</v>
      </c>
      <c r="AA124" s="34">
        <v>4.92</v>
      </c>
      <c r="AB124" s="34">
        <v>118.04</v>
      </c>
      <c r="AC124" s="34">
        <v>126.143</v>
      </c>
      <c r="AD124" s="34">
        <v>126.724</v>
      </c>
      <c r="AE124" s="34">
        <v>8.18</v>
      </c>
      <c r="AF124" s="34">
        <v>144.65</v>
      </c>
      <c r="AG124" s="34">
        <v>153.503</v>
      </c>
      <c r="AH124" s="34">
        <v>153.647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07" t="s">
        <v>180</v>
      </c>
      <c r="B125" s="106" t="s">
        <v>105</v>
      </c>
      <c r="C125" s="34">
        <v>4.5</v>
      </c>
      <c r="D125" s="34">
        <v>122.3</v>
      </c>
      <c r="E125" s="34">
        <v>123.212</v>
      </c>
      <c r="F125" s="34">
        <v>122.873</v>
      </c>
      <c r="G125" s="34">
        <v>6.498638798630009</v>
      </c>
      <c r="H125" s="34">
        <v>121.27</v>
      </c>
      <c r="I125" s="34">
        <v>114.9</v>
      </c>
      <c r="J125" s="34">
        <v>115.2</v>
      </c>
      <c r="K125" s="34">
        <v>5.961538461538464</v>
      </c>
      <c r="L125" s="34">
        <v>110.2</v>
      </c>
      <c r="M125" s="34">
        <v>120.9</v>
      </c>
      <c r="N125" s="34">
        <v>124.1</v>
      </c>
      <c r="O125" s="34">
        <v>5.2</v>
      </c>
      <c r="P125" s="34">
        <v>126.7</v>
      </c>
      <c r="Q125" s="34">
        <v>126.888</v>
      </c>
      <c r="R125" s="34">
        <v>126.783</v>
      </c>
      <c r="S125" s="34">
        <v>-1.96</v>
      </c>
      <c r="T125" s="34">
        <v>120.77</v>
      </c>
      <c r="U125" s="34">
        <v>112.166</v>
      </c>
      <c r="V125" s="34">
        <v>113.56</v>
      </c>
      <c r="W125" s="34">
        <v>3</v>
      </c>
      <c r="X125" s="34">
        <v>120.32</v>
      </c>
      <c r="Y125" s="34">
        <v>124.927</v>
      </c>
      <c r="Z125" s="34">
        <v>125.007</v>
      </c>
      <c r="AA125" s="34">
        <v>3.7</v>
      </c>
      <c r="AB125" s="34">
        <v>124.17</v>
      </c>
      <c r="AC125" s="34">
        <v>126.675</v>
      </c>
      <c r="AD125" s="34">
        <v>127.179</v>
      </c>
      <c r="AE125" s="34">
        <v>7.5</v>
      </c>
      <c r="AF125" s="34">
        <v>147.69</v>
      </c>
      <c r="AG125" s="34">
        <v>154.67</v>
      </c>
      <c r="AH125" s="34">
        <v>154.823</v>
      </c>
      <c r="AI125" s="34">
        <v>4.9</v>
      </c>
      <c r="AJ125" s="34">
        <v>124.8</v>
      </c>
      <c r="AK125" s="34">
        <v>126.1</v>
      </c>
      <c r="AL125" s="34">
        <v>126.3</v>
      </c>
      <c r="AM125" s="3">
        <v>3</v>
      </c>
    </row>
    <row r="126" spans="1:39" ht="12.75">
      <c r="A126" s="107" t="s">
        <v>180</v>
      </c>
      <c r="B126" s="106" t="s">
        <v>109</v>
      </c>
      <c r="C126" s="34">
        <v>5.3</v>
      </c>
      <c r="D126" s="34">
        <v>122.4</v>
      </c>
      <c r="E126" s="34">
        <v>124.161</v>
      </c>
      <c r="F126" s="34">
        <v>123.381</v>
      </c>
      <c r="G126" s="34">
        <v>3.8225620055116116</v>
      </c>
      <c r="H126" s="34">
        <v>116.79</v>
      </c>
      <c r="I126" s="34">
        <v>116.8</v>
      </c>
      <c r="J126" s="34">
        <v>115.6</v>
      </c>
      <c r="K126" s="34">
        <v>7.76255707762557</v>
      </c>
      <c r="L126" s="34">
        <v>118</v>
      </c>
      <c r="M126" s="34">
        <v>129.3</v>
      </c>
      <c r="N126" s="34">
        <v>125.3</v>
      </c>
      <c r="O126" s="34">
        <v>6.6</v>
      </c>
      <c r="P126" s="34">
        <v>124.9</v>
      </c>
      <c r="Q126" s="34">
        <v>128.271</v>
      </c>
      <c r="R126" s="34">
        <v>127.728</v>
      </c>
      <c r="S126" s="34">
        <v>5.52</v>
      </c>
      <c r="T126" s="34">
        <v>121.99</v>
      </c>
      <c r="U126" s="34">
        <v>113.951</v>
      </c>
      <c r="V126" s="34">
        <v>113.958</v>
      </c>
      <c r="W126" s="34">
        <v>4.14</v>
      </c>
      <c r="X126" s="34">
        <v>122.31</v>
      </c>
      <c r="Y126" s="34">
        <v>126.02</v>
      </c>
      <c r="Z126" s="34">
        <v>125.483</v>
      </c>
      <c r="AA126" s="34">
        <v>5.19</v>
      </c>
      <c r="AB126" s="34">
        <v>125.74</v>
      </c>
      <c r="AC126" s="34">
        <v>128.299</v>
      </c>
      <c r="AD126" s="34">
        <v>127.955</v>
      </c>
      <c r="AE126" s="34">
        <v>10.24</v>
      </c>
      <c r="AF126" s="34">
        <v>154.98</v>
      </c>
      <c r="AG126" s="34">
        <v>158.047</v>
      </c>
      <c r="AH126" s="34">
        <v>155.951</v>
      </c>
      <c r="AI126" s="34">
        <v>6.8</v>
      </c>
      <c r="AJ126" s="34">
        <v>125.8</v>
      </c>
      <c r="AK126" s="34">
        <v>128.2</v>
      </c>
      <c r="AL126" s="34">
        <v>127.1</v>
      </c>
      <c r="AM126" s="3">
        <v>4</v>
      </c>
    </row>
    <row r="127" spans="1:39" s="63" customFormat="1" ht="12.75">
      <c r="A127" s="108" t="s">
        <v>180</v>
      </c>
      <c r="B127" s="104" t="s">
        <v>111</v>
      </c>
      <c r="C127" s="34">
        <v>3.9</v>
      </c>
      <c r="D127" s="34">
        <v>121.3</v>
      </c>
      <c r="E127" s="34">
        <v>123.58</v>
      </c>
      <c r="F127" s="34">
        <v>123.543</v>
      </c>
      <c r="G127" s="34">
        <v>1.782269177767581</v>
      </c>
      <c r="H127" s="34">
        <v>110.79</v>
      </c>
      <c r="I127" s="34">
        <v>116</v>
      </c>
      <c r="J127" s="34">
        <v>115.8</v>
      </c>
      <c r="K127" s="34">
        <v>5.866425992779783</v>
      </c>
      <c r="L127" s="34">
        <v>117.3</v>
      </c>
      <c r="M127" s="34">
        <v>126.4</v>
      </c>
      <c r="N127" s="34">
        <v>126.4</v>
      </c>
      <c r="O127" s="34">
        <v>5.5</v>
      </c>
      <c r="P127" s="34">
        <v>131.4</v>
      </c>
      <c r="Q127" s="34">
        <v>128.246</v>
      </c>
      <c r="R127" s="34">
        <v>128.165</v>
      </c>
      <c r="S127" s="34">
        <v>1.1</v>
      </c>
      <c r="T127" s="34">
        <v>111.83</v>
      </c>
      <c r="U127" s="34">
        <v>115.072</v>
      </c>
      <c r="V127" s="34">
        <v>114.403</v>
      </c>
      <c r="W127" s="34">
        <v>3.77</v>
      </c>
      <c r="X127" s="34">
        <v>122.06</v>
      </c>
      <c r="Y127" s="34">
        <v>126.17</v>
      </c>
      <c r="Z127" s="34">
        <v>125.904</v>
      </c>
      <c r="AA127" s="34">
        <v>6.32</v>
      </c>
      <c r="AB127" s="34">
        <v>128.78</v>
      </c>
      <c r="AC127" s="34">
        <v>129.296</v>
      </c>
      <c r="AD127" s="34">
        <v>128.47</v>
      </c>
      <c r="AE127" s="34">
        <v>7.7</v>
      </c>
      <c r="AF127" s="34">
        <v>158.07</v>
      </c>
      <c r="AG127" s="34">
        <v>157</v>
      </c>
      <c r="AH127" s="34">
        <v>156.949</v>
      </c>
      <c r="AI127" s="34">
        <v>5.4</v>
      </c>
      <c r="AJ127" s="34">
        <v>126.5</v>
      </c>
      <c r="AK127" s="34">
        <v>128.2</v>
      </c>
      <c r="AL127" s="34">
        <v>127.7</v>
      </c>
      <c r="AM127" s="109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122.683</v>
      </c>
      <c r="F128" s="34">
        <v>123.746</v>
      </c>
      <c r="G128" s="34">
        <v>-2.019144481005077</v>
      </c>
      <c r="H128" s="34">
        <v>131.02</v>
      </c>
      <c r="I128" s="34">
        <v>105.2</v>
      </c>
      <c r="J128" s="34">
        <v>116</v>
      </c>
      <c r="K128" s="34">
        <v>6.038820992092025</v>
      </c>
      <c r="L128" s="34">
        <v>147.5</v>
      </c>
      <c r="M128" s="34">
        <v>122.5</v>
      </c>
      <c r="N128" s="34">
        <v>127.6</v>
      </c>
      <c r="O128" s="34">
        <v>6.9</v>
      </c>
      <c r="P128" s="34">
        <v>154</v>
      </c>
      <c r="Q128" s="34">
        <v>128.3</v>
      </c>
      <c r="R128" s="34">
        <v>128.327</v>
      </c>
      <c r="S128" s="34">
        <v>3.49</v>
      </c>
      <c r="T128" s="34">
        <v>145.12</v>
      </c>
      <c r="U128" s="34">
        <v>115.106</v>
      </c>
      <c r="V128" s="34">
        <v>114.786</v>
      </c>
      <c r="W128" s="34">
        <v>4.47</v>
      </c>
      <c r="X128" s="34">
        <v>149.03</v>
      </c>
      <c r="Y128" s="34">
        <v>126.234</v>
      </c>
      <c r="Z128" s="34">
        <v>126.277</v>
      </c>
      <c r="AA128" s="34">
        <v>4.55</v>
      </c>
      <c r="AB128" s="34">
        <v>151.02</v>
      </c>
      <c r="AC128" s="34">
        <v>127.675</v>
      </c>
      <c r="AD128" s="34">
        <v>128.7</v>
      </c>
      <c r="AE128" s="34">
        <v>9.07</v>
      </c>
      <c r="AF128" s="34">
        <v>187.24</v>
      </c>
      <c r="AG128" s="34">
        <v>156.892</v>
      </c>
      <c r="AH128" s="34">
        <v>157.911</v>
      </c>
      <c r="AI128" s="34">
        <v>5</v>
      </c>
      <c r="AJ128" s="34">
        <v>151.1</v>
      </c>
      <c r="AK128" s="34">
        <v>127.6</v>
      </c>
      <c r="AL128" s="34">
        <v>128.2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124.255</v>
      </c>
      <c r="F129" s="34">
        <v>124.355</v>
      </c>
      <c r="G129" s="34">
        <v>0.0781738586616702</v>
      </c>
      <c r="H129" s="34">
        <v>128.02</v>
      </c>
      <c r="I129" s="34">
        <v>116.2</v>
      </c>
      <c r="J129" s="34">
        <v>116.2</v>
      </c>
      <c r="K129" s="34">
        <v>5.529953917050695</v>
      </c>
      <c r="L129" s="34">
        <v>160.3</v>
      </c>
      <c r="M129" s="34">
        <v>134.7</v>
      </c>
      <c r="N129" s="34">
        <v>129.1</v>
      </c>
      <c r="O129" s="34">
        <v>4.3</v>
      </c>
      <c r="P129" s="34">
        <v>135.5</v>
      </c>
      <c r="Q129" s="34">
        <v>128.283</v>
      </c>
      <c r="R129" s="34">
        <v>128.621</v>
      </c>
      <c r="S129" s="34">
        <v>3.84</v>
      </c>
      <c r="T129" s="34">
        <v>116.52</v>
      </c>
      <c r="U129" s="34">
        <v>115.181</v>
      </c>
      <c r="V129" s="34">
        <v>115.119</v>
      </c>
      <c r="W129" s="34">
        <v>4.93</v>
      </c>
      <c r="X129" s="34">
        <v>158.74</v>
      </c>
      <c r="Y129" s="34">
        <v>127.015</v>
      </c>
      <c r="Z129" s="34">
        <v>126.62</v>
      </c>
      <c r="AA129" s="34">
        <v>6.46</v>
      </c>
      <c r="AB129" s="34">
        <v>141</v>
      </c>
      <c r="AC129" s="34">
        <v>129.661</v>
      </c>
      <c r="AD129" s="34">
        <v>129.05</v>
      </c>
      <c r="AE129" s="34">
        <v>9.3</v>
      </c>
      <c r="AF129" s="34">
        <v>171.92</v>
      </c>
      <c r="AG129" s="34">
        <v>159.942</v>
      </c>
      <c r="AH129" s="34">
        <v>158.91</v>
      </c>
      <c r="AI129" s="34">
        <v>4.7</v>
      </c>
      <c r="AJ129" s="34">
        <v>141.3</v>
      </c>
      <c r="AK129" s="34">
        <v>129.4</v>
      </c>
      <c r="AL129" s="34">
        <v>128.7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125.265</v>
      </c>
      <c r="F130" s="34">
        <v>125.19</v>
      </c>
      <c r="G130" s="34">
        <v>4.122530775837382</v>
      </c>
      <c r="H130" s="34">
        <v>109.11</v>
      </c>
      <c r="I130" s="34">
        <v>116.3</v>
      </c>
      <c r="J130" s="34">
        <v>116.4</v>
      </c>
      <c r="K130" s="34">
        <v>8.438818565400844</v>
      </c>
      <c r="L130" s="34">
        <v>128.5</v>
      </c>
      <c r="M130" s="34">
        <v>128.8</v>
      </c>
      <c r="N130" s="34">
        <v>130.2</v>
      </c>
      <c r="O130" s="34">
        <v>5.8</v>
      </c>
      <c r="P130" s="34">
        <v>129.9</v>
      </c>
      <c r="Q130" s="34">
        <v>129.309</v>
      </c>
      <c r="R130" s="34">
        <v>129.153</v>
      </c>
      <c r="S130" s="34">
        <v>3.1</v>
      </c>
      <c r="T130" s="34">
        <v>103.54</v>
      </c>
      <c r="U130" s="34">
        <v>115.143</v>
      </c>
      <c r="V130" s="34">
        <v>115.457</v>
      </c>
      <c r="W130" s="34">
        <v>3.21</v>
      </c>
      <c r="X130" s="34">
        <v>121.66</v>
      </c>
      <c r="Y130" s="34">
        <v>126.309</v>
      </c>
      <c r="Z130" s="34">
        <v>126.95</v>
      </c>
      <c r="AA130" s="34">
        <v>4.74</v>
      </c>
      <c r="AB130" s="34">
        <v>121.15</v>
      </c>
      <c r="AC130" s="34">
        <v>129.309</v>
      </c>
      <c r="AD130" s="34">
        <v>129.394</v>
      </c>
      <c r="AE130" s="34">
        <v>7.66</v>
      </c>
      <c r="AF130" s="34">
        <v>170.14</v>
      </c>
      <c r="AG130" s="34">
        <v>159.466</v>
      </c>
      <c r="AH130" s="34">
        <v>159.895</v>
      </c>
      <c r="AI130" s="34">
        <v>6.6</v>
      </c>
      <c r="AJ130" s="34">
        <v>128.9</v>
      </c>
      <c r="AK130" s="34">
        <v>128.7</v>
      </c>
      <c r="AL130" s="34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126.838</v>
      </c>
      <c r="F131" s="34">
        <v>125.844</v>
      </c>
      <c r="G131" s="34">
        <v>14.366453965360066</v>
      </c>
      <c r="H131" s="34">
        <v>125.46</v>
      </c>
      <c r="I131" s="34">
        <v>124.4</v>
      </c>
      <c r="J131" s="34">
        <v>116.6</v>
      </c>
      <c r="K131" s="34">
        <v>17.865804365400166</v>
      </c>
      <c r="L131" s="34">
        <v>145.8</v>
      </c>
      <c r="M131" s="34">
        <v>133.2</v>
      </c>
      <c r="N131" s="34">
        <v>130.7</v>
      </c>
      <c r="O131" s="34">
        <v>6</v>
      </c>
      <c r="P131" s="34">
        <v>123.8</v>
      </c>
      <c r="Q131" s="34">
        <v>129.734</v>
      </c>
      <c r="R131" s="34">
        <v>129.698</v>
      </c>
      <c r="S131" s="34">
        <v>3.34</v>
      </c>
      <c r="T131" s="34">
        <v>105.68</v>
      </c>
      <c r="U131" s="34">
        <v>115.61</v>
      </c>
      <c r="V131" s="34">
        <v>115.843</v>
      </c>
      <c r="W131" s="34">
        <v>5.33</v>
      </c>
      <c r="X131" s="34">
        <v>120.95</v>
      </c>
      <c r="Y131" s="34">
        <v>127.615</v>
      </c>
      <c r="Z131" s="34">
        <v>127.297</v>
      </c>
      <c r="AA131" s="34">
        <v>4.13</v>
      </c>
      <c r="AB131" s="34">
        <v>125.23</v>
      </c>
      <c r="AC131" s="34">
        <v>129.439</v>
      </c>
      <c r="AD131" s="34">
        <v>129.693</v>
      </c>
      <c r="AE131" s="34">
        <v>9.36</v>
      </c>
      <c r="AF131" s="34">
        <v>153.38</v>
      </c>
      <c r="AG131" s="34">
        <v>161.575</v>
      </c>
      <c r="AH131" s="34">
        <v>160.857</v>
      </c>
      <c r="AI131" s="34">
        <v>7.9</v>
      </c>
      <c r="AJ131" s="34">
        <v>126.5</v>
      </c>
      <c r="AK131" s="34">
        <v>130.6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126.014</v>
      </c>
      <c r="F132" s="34">
        <v>126.155</v>
      </c>
      <c r="G132" s="34">
        <v>-1.7835800312586172</v>
      </c>
      <c r="H132" s="34">
        <v>106.83</v>
      </c>
      <c r="I132" s="34">
        <v>116.3</v>
      </c>
      <c r="J132" s="34">
        <v>116.8</v>
      </c>
      <c r="K132" s="34">
        <v>-0.8308157099697842</v>
      </c>
      <c r="L132" s="34">
        <v>131.3</v>
      </c>
      <c r="M132" s="34">
        <v>129.6</v>
      </c>
      <c r="N132" s="34">
        <v>131</v>
      </c>
      <c r="O132" s="34">
        <v>5</v>
      </c>
      <c r="P132" s="34">
        <v>120.7</v>
      </c>
      <c r="Q132" s="34">
        <v>130.24</v>
      </c>
      <c r="R132" s="34">
        <v>130.102</v>
      </c>
      <c r="S132" s="34">
        <v>3.41</v>
      </c>
      <c r="T132" s="34">
        <v>106.74</v>
      </c>
      <c r="U132" s="34">
        <v>115.876</v>
      </c>
      <c r="V132" s="34">
        <v>116.296</v>
      </c>
      <c r="W132" s="34">
        <v>3.35</v>
      </c>
      <c r="X132" s="34">
        <v>119.96</v>
      </c>
      <c r="Y132" s="34">
        <v>127.416</v>
      </c>
      <c r="Z132" s="34">
        <v>127.649</v>
      </c>
      <c r="AA132" s="34">
        <v>5.15</v>
      </c>
      <c r="AB132" s="34">
        <v>128.04</v>
      </c>
      <c r="AC132" s="34">
        <v>130.324</v>
      </c>
      <c r="AD132" s="34">
        <v>130.05</v>
      </c>
      <c r="AE132" s="34">
        <v>7.49</v>
      </c>
      <c r="AF132" s="34">
        <v>150.53</v>
      </c>
      <c r="AG132" s="34">
        <v>161.266</v>
      </c>
      <c r="AH132" s="34">
        <v>161.81</v>
      </c>
      <c r="AI132" s="34">
        <v>5.4</v>
      </c>
      <c r="AJ132" s="34">
        <v>122.6</v>
      </c>
      <c r="AK132" s="34">
        <v>130.2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126.346</v>
      </c>
      <c r="F133" s="34">
        <v>126.34</v>
      </c>
      <c r="G133" s="34">
        <v>4.659675504550859</v>
      </c>
      <c r="H133" s="34">
        <v>105.79</v>
      </c>
      <c r="I133" s="34">
        <v>117.1</v>
      </c>
      <c r="J133" s="34">
        <v>117.1</v>
      </c>
      <c r="K133" s="34">
        <v>8.361486486486491</v>
      </c>
      <c r="L133" s="34">
        <v>128.3</v>
      </c>
      <c r="M133" s="34">
        <v>129.7</v>
      </c>
      <c r="N133" s="34">
        <v>131.4</v>
      </c>
      <c r="O133" s="34">
        <v>5.5</v>
      </c>
      <c r="P133" s="34">
        <v>123.1</v>
      </c>
      <c r="Q133" s="34">
        <v>130.249</v>
      </c>
      <c r="R133" s="34">
        <v>130.464</v>
      </c>
      <c r="S133" s="34">
        <v>2.93</v>
      </c>
      <c r="T133" s="34">
        <v>105.22</v>
      </c>
      <c r="U133" s="34">
        <v>116.376</v>
      </c>
      <c r="V133" s="34">
        <v>116.831</v>
      </c>
      <c r="W133" s="34">
        <v>4.87</v>
      </c>
      <c r="X133" s="34">
        <v>122.53</v>
      </c>
      <c r="Y133" s="34">
        <v>128.309</v>
      </c>
      <c r="Z133" s="34">
        <v>127.992</v>
      </c>
      <c r="AA133" s="34">
        <v>4.87</v>
      </c>
      <c r="AB133" s="34">
        <v>128.81</v>
      </c>
      <c r="AC133" s="34">
        <v>130.436</v>
      </c>
      <c r="AD133" s="34">
        <v>130.289</v>
      </c>
      <c r="AE133" s="34">
        <v>8.86</v>
      </c>
      <c r="AF133" s="34">
        <v>155.27</v>
      </c>
      <c r="AG133" s="34">
        <v>162.867</v>
      </c>
      <c r="AH133" s="34">
        <v>162.781</v>
      </c>
      <c r="AI133" s="34">
        <v>6.5</v>
      </c>
      <c r="AJ133" s="34">
        <v>123.6</v>
      </c>
      <c r="AK133" s="34">
        <v>130.2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126.381</v>
      </c>
      <c r="F134" s="34">
        <v>126.593</v>
      </c>
      <c r="G134" s="34">
        <v>2.6297872340425563</v>
      </c>
      <c r="H134" s="34">
        <v>120.59</v>
      </c>
      <c r="I134" s="34">
        <v>116.9</v>
      </c>
      <c r="J134" s="34">
        <v>117.4</v>
      </c>
      <c r="K134" s="34">
        <v>8.369723435225618</v>
      </c>
      <c r="L134" s="34">
        <v>148.9</v>
      </c>
      <c r="M134" s="34">
        <v>133.4</v>
      </c>
      <c r="N134" s="34">
        <v>132.2</v>
      </c>
      <c r="O134" s="34">
        <v>5.6</v>
      </c>
      <c r="P134" s="34">
        <v>134.9</v>
      </c>
      <c r="Q134" s="34">
        <v>131.13</v>
      </c>
      <c r="R134" s="34">
        <v>130.817</v>
      </c>
      <c r="S134" s="34">
        <v>8.52</v>
      </c>
      <c r="T134" s="34">
        <v>115.5</v>
      </c>
      <c r="U134" s="34">
        <v>119.003</v>
      </c>
      <c r="V134" s="34">
        <v>117.366</v>
      </c>
      <c r="W134" s="34">
        <v>3.47</v>
      </c>
      <c r="X134" s="34">
        <v>128.03</v>
      </c>
      <c r="Y134" s="34">
        <v>128.119</v>
      </c>
      <c r="Z134" s="34">
        <v>128.326</v>
      </c>
      <c r="AA134" s="34">
        <v>4.11</v>
      </c>
      <c r="AB134" s="34">
        <v>139.61</v>
      </c>
      <c r="AC134" s="34">
        <v>130.277</v>
      </c>
      <c r="AD134" s="34">
        <v>130.403</v>
      </c>
      <c r="AE134" s="34">
        <v>7.54</v>
      </c>
      <c r="AF134" s="34">
        <v>166.2</v>
      </c>
      <c r="AG134" s="34">
        <v>163.589</v>
      </c>
      <c r="AH134" s="34">
        <v>163.782</v>
      </c>
      <c r="AI134" s="34">
        <v>5.4</v>
      </c>
      <c r="AJ134" s="34">
        <v>135.5</v>
      </c>
      <c r="AK134" s="34">
        <v>130.1</v>
      </c>
      <c r="AL134" s="34">
        <v>130.9</v>
      </c>
      <c r="AM134" s="3">
        <v>12</v>
      </c>
    </row>
    <row r="135" spans="1:39" ht="12.75">
      <c r="A135" s="40">
        <v>2006</v>
      </c>
      <c r="B135" s="38" t="s">
        <v>97</v>
      </c>
      <c r="C135" s="39">
        <v>4.6</v>
      </c>
      <c r="D135" s="39">
        <v>116.8</v>
      </c>
      <c r="E135" s="39">
        <v>126.998</v>
      </c>
      <c r="F135" s="39">
        <v>126.913</v>
      </c>
      <c r="G135" s="39">
        <v>2.6762338795694807</v>
      </c>
      <c r="H135" s="39">
        <v>105.89</v>
      </c>
      <c r="I135" s="39">
        <v>118.5</v>
      </c>
      <c r="J135" s="39">
        <v>117.6</v>
      </c>
      <c r="K135" s="39">
        <v>9.10010111223458</v>
      </c>
      <c r="L135" s="39">
        <v>107.9</v>
      </c>
      <c r="M135" s="39">
        <v>134.1</v>
      </c>
      <c r="N135" s="39">
        <v>133.1</v>
      </c>
      <c r="O135" s="39">
        <v>4.7</v>
      </c>
      <c r="P135" s="39">
        <v>123.5</v>
      </c>
      <c r="Q135" s="39">
        <v>130.882</v>
      </c>
      <c r="R135" s="39">
        <v>131.09</v>
      </c>
      <c r="S135" s="39">
        <v>-0.51</v>
      </c>
      <c r="T135" s="39">
        <v>109.16</v>
      </c>
      <c r="U135" s="39">
        <v>115.79</v>
      </c>
      <c r="V135" s="39">
        <v>117.881</v>
      </c>
      <c r="W135" s="39">
        <v>4.45</v>
      </c>
      <c r="X135" s="39">
        <v>120.78</v>
      </c>
      <c r="Y135" s="39">
        <v>128.608</v>
      </c>
      <c r="Z135" s="39">
        <v>128.665</v>
      </c>
      <c r="AA135" s="39">
        <v>2.69</v>
      </c>
      <c r="AB135" s="39">
        <v>116.95</v>
      </c>
      <c r="AC135" s="39">
        <v>130.435</v>
      </c>
      <c r="AD135" s="39">
        <v>130.584</v>
      </c>
      <c r="AE135" s="39">
        <v>9.22</v>
      </c>
      <c r="AF135" s="39">
        <v>155.17</v>
      </c>
      <c r="AG135" s="39">
        <v>164.631</v>
      </c>
      <c r="AH135" s="39">
        <v>164.809</v>
      </c>
      <c r="AI135" s="39">
        <v>6.1</v>
      </c>
      <c r="AJ135" s="39">
        <v>123.1</v>
      </c>
      <c r="AK135" s="39">
        <v>132.9</v>
      </c>
      <c r="AL135" s="39">
        <v>131.4</v>
      </c>
      <c r="AM135" s="58" t="s">
        <v>187</v>
      </c>
    </row>
    <row r="136" spans="1:39" ht="12.75">
      <c r="A136" s="103" t="s">
        <v>188</v>
      </c>
      <c r="B136" s="70" t="s">
        <v>101</v>
      </c>
      <c r="C136" s="34">
        <v>4.9</v>
      </c>
      <c r="D136" s="34">
        <v>120.8</v>
      </c>
      <c r="E136" s="34">
        <v>127.331</v>
      </c>
      <c r="F136" s="34">
        <v>127.231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34">
        <v>131.7</v>
      </c>
      <c r="N136" s="34">
        <v>133.7</v>
      </c>
      <c r="O136" s="34">
        <v>5.4</v>
      </c>
      <c r="P136" s="34">
        <v>125.9</v>
      </c>
      <c r="Q136" s="34">
        <v>131.609</v>
      </c>
      <c r="R136" s="34">
        <v>131.286</v>
      </c>
      <c r="S136" s="34">
        <v>9.07</v>
      </c>
      <c r="T136" s="34">
        <v>122.37</v>
      </c>
      <c r="U136" s="34">
        <v>121.764</v>
      </c>
      <c r="V136" s="34">
        <v>118.375</v>
      </c>
      <c r="W136" s="34">
        <v>5.12</v>
      </c>
      <c r="X136" s="34">
        <v>122.92</v>
      </c>
      <c r="Y136" s="34">
        <v>129.626</v>
      </c>
      <c r="Z136" s="34">
        <v>128.995</v>
      </c>
      <c r="AA136" s="34">
        <v>4.19</v>
      </c>
      <c r="AB136" s="34">
        <v>122.98</v>
      </c>
      <c r="AC136" s="34">
        <v>131.066</v>
      </c>
      <c r="AD136" s="34">
        <v>130.83</v>
      </c>
      <c r="AE136" s="34">
        <v>7.89</v>
      </c>
      <c r="AF136" s="34">
        <v>156.06</v>
      </c>
      <c r="AG136" s="34">
        <v>165.395</v>
      </c>
      <c r="AH136" s="34">
        <v>165.884</v>
      </c>
      <c r="AI136" s="34">
        <v>5.6</v>
      </c>
      <c r="AJ136" s="34">
        <v>124.9</v>
      </c>
      <c r="AK136" s="34">
        <v>131.3</v>
      </c>
      <c r="AL136" s="34">
        <v>131.8</v>
      </c>
      <c r="AM136" s="3">
        <v>2</v>
      </c>
    </row>
    <row r="137" spans="1:39" ht="12.75">
      <c r="A137" s="103">
        <v>2006</v>
      </c>
      <c r="B137" s="70" t="s">
        <v>105</v>
      </c>
      <c r="C137" s="34">
        <v>5.3</v>
      </c>
      <c r="D137" s="34">
        <v>128.7</v>
      </c>
      <c r="E137" s="34">
        <v>127.224</v>
      </c>
      <c r="F137" s="34">
        <v>127.57</v>
      </c>
      <c r="G137" s="34">
        <v>7.182320441988946</v>
      </c>
      <c r="H137" s="34">
        <v>129.98</v>
      </c>
      <c r="I137" s="34">
        <v>119</v>
      </c>
      <c r="J137" s="34">
        <v>118.1</v>
      </c>
      <c r="K137" s="34">
        <v>18.511796733212332</v>
      </c>
      <c r="L137" s="34">
        <v>130.6</v>
      </c>
      <c r="M137" s="34">
        <v>138.1</v>
      </c>
      <c r="N137" s="34">
        <v>134.2</v>
      </c>
      <c r="O137" s="34">
        <v>3.4</v>
      </c>
      <c r="P137" s="34">
        <v>131</v>
      </c>
      <c r="Q137" s="34">
        <v>131.012</v>
      </c>
      <c r="R137" s="34">
        <v>131.557</v>
      </c>
      <c r="S137" s="34">
        <v>4.97</v>
      </c>
      <c r="T137" s="34">
        <v>126.77</v>
      </c>
      <c r="U137" s="34">
        <v>116.375</v>
      </c>
      <c r="V137" s="34">
        <v>118.782</v>
      </c>
      <c r="W137" s="34">
        <v>2.43</v>
      </c>
      <c r="X137" s="34">
        <v>123.24</v>
      </c>
      <c r="Y137" s="34">
        <v>128.895</v>
      </c>
      <c r="Z137" s="34">
        <v>129.299</v>
      </c>
      <c r="AA137" s="34">
        <v>2.84</v>
      </c>
      <c r="AB137" s="34">
        <v>127.71</v>
      </c>
      <c r="AC137" s="34">
        <v>130.859</v>
      </c>
      <c r="AD137" s="34">
        <v>131.083</v>
      </c>
      <c r="AE137" s="34">
        <v>7.43</v>
      </c>
      <c r="AF137" s="34">
        <v>158.67</v>
      </c>
      <c r="AG137" s="34">
        <v>166.777</v>
      </c>
      <c r="AH137" s="34">
        <v>167.019</v>
      </c>
      <c r="AI137" s="34">
        <v>4.9</v>
      </c>
      <c r="AJ137" s="34">
        <v>130.9</v>
      </c>
      <c r="AK137" s="34">
        <v>132</v>
      </c>
      <c r="AL137" s="34">
        <v>132.1</v>
      </c>
      <c r="AM137" s="3">
        <v>3</v>
      </c>
    </row>
    <row r="138" spans="1:39" ht="12.75">
      <c r="A138" s="103" t="s">
        <v>188</v>
      </c>
      <c r="B138" s="70" t="s">
        <v>109</v>
      </c>
      <c r="C138" s="34">
        <v>0.2</v>
      </c>
      <c r="D138" s="34">
        <v>122.6</v>
      </c>
      <c r="E138" s="34">
        <v>127.675</v>
      </c>
      <c r="F138" s="34">
        <v>128.107</v>
      </c>
      <c r="G138" s="34">
        <v>-4.469560750064229</v>
      </c>
      <c r="H138" s="34">
        <v>111.57</v>
      </c>
      <c r="I138" s="34">
        <v>116.7</v>
      </c>
      <c r="J138" s="34">
        <v>118.4</v>
      </c>
      <c r="K138" s="34">
        <v>-1.6101694915254285</v>
      </c>
      <c r="L138" s="34">
        <v>116.1</v>
      </c>
      <c r="M138" s="34">
        <v>130.8</v>
      </c>
      <c r="N138" s="34">
        <v>134.8</v>
      </c>
      <c r="O138" s="34">
        <v>2.3</v>
      </c>
      <c r="P138" s="34">
        <v>127.8</v>
      </c>
      <c r="Q138" s="34">
        <v>132.126</v>
      </c>
      <c r="R138" s="34">
        <v>132.22</v>
      </c>
      <c r="S138" s="34">
        <v>6.96</v>
      </c>
      <c r="T138" s="34">
        <v>130.48</v>
      </c>
      <c r="U138" s="34">
        <v>120.846</v>
      </c>
      <c r="V138" s="34">
        <v>119.194</v>
      </c>
      <c r="W138" s="34">
        <v>0.9</v>
      </c>
      <c r="X138" s="34">
        <v>123.41</v>
      </c>
      <c r="Y138" s="34">
        <v>129.043</v>
      </c>
      <c r="Z138" s="34">
        <v>129.637</v>
      </c>
      <c r="AA138" s="34">
        <v>1.38</v>
      </c>
      <c r="AB138" s="34">
        <v>127.47</v>
      </c>
      <c r="AC138" s="34">
        <v>131.152</v>
      </c>
      <c r="AD138" s="34">
        <v>131.578</v>
      </c>
      <c r="AE138" s="34">
        <v>4.76</v>
      </c>
      <c r="AF138" s="34">
        <v>162.35</v>
      </c>
      <c r="AG138" s="34">
        <v>166.841</v>
      </c>
      <c r="AH138" s="34">
        <v>168.249</v>
      </c>
      <c r="AI138" s="34">
        <v>2</v>
      </c>
      <c r="AJ138" s="34">
        <v>128.4</v>
      </c>
      <c r="AK138" s="34">
        <v>132.1</v>
      </c>
      <c r="AL138" s="34">
        <v>132.6</v>
      </c>
      <c r="AM138" s="3">
        <v>4</v>
      </c>
    </row>
    <row r="139" spans="1:39" ht="12.75">
      <c r="A139" s="103" t="s">
        <v>188</v>
      </c>
      <c r="B139" s="70" t="s">
        <v>111</v>
      </c>
      <c r="C139" s="34">
        <v>3.3</v>
      </c>
      <c r="D139" s="34">
        <v>125.3</v>
      </c>
      <c r="E139" s="34">
        <v>128.653</v>
      </c>
      <c r="F139" s="34">
        <v>128.929</v>
      </c>
      <c r="G139" s="34">
        <v>2.5634082498420336</v>
      </c>
      <c r="H139" s="34">
        <v>113.63</v>
      </c>
      <c r="I139" s="34">
        <v>117.7</v>
      </c>
      <c r="J139" s="34">
        <v>118.8</v>
      </c>
      <c r="K139" s="34">
        <v>7.1611253196931</v>
      </c>
      <c r="L139" s="34">
        <v>125.7</v>
      </c>
      <c r="M139" s="34">
        <v>133.2</v>
      </c>
      <c r="N139" s="34">
        <v>136</v>
      </c>
      <c r="O139" s="34">
        <v>3.2</v>
      </c>
      <c r="P139" s="34">
        <v>135.6</v>
      </c>
      <c r="Q139" s="34">
        <v>133.047</v>
      </c>
      <c r="R139" s="34">
        <v>133.34</v>
      </c>
      <c r="S139" s="34">
        <v>3.47</v>
      </c>
      <c r="T139" s="34">
        <v>115.71</v>
      </c>
      <c r="U139" s="34">
        <v>118.853</v>
      </c>
      <c r="V139" s="34">
        <v>119.614</v>
      </c>
      <c r="W139" s="34">
        <v>1.72</v>
      </c>
      <c r="X139" s="34">
        <v>124.16</v>
      </c>
      <c r="Y139" s="34">
        <v>129.545</v>
      </c>
      <c r="Z139" s="34">
        <v>130.062</v>
      </c>
      <c r="AA139" s="34">
        <v>2.08</v>
      </c>
      <c r="AB139" s="34">
        <v>131.46</v>
      </c>
      <c r="AC139" s="34">
        <v>132.018</v>
      </c>
      <c r="AD139" s="34">
        <v>132.586</v>
      </c>
      <c r="AE139" s="34">
        <v>6.55</v>
      </c>
      <c r="AF139" s="34">
        <v>168.43</v>
      </c>
      <c r="AG139" s="34">
        <v>168.296</v>
      </c>
      <c r="AH139" s="34">
        <v>169.644</v>
      </c>
      <c r="AI139" s="34">
        <v>4.1</v>
      </c>
      <c r="AJ139" s="34">
        <v>131.6</v>
      </c>
      <c r="AK139" s="34">
        <v>132</v>
      </c>
      <c r="AL139" s="34">
        <v>133.3</v>
      </c>
      <c r="AM139" s="109">
        <v>5</v>
      </c>
    </row>
    <row r="140" spans="1:39" ht="12.75">
      <c r="A140" s="103" t="s">
        <v>188</v>
      </c>
      <c r="B140" s="18" t="s">
        <v>113</v>
      </c>
      <c r="C140" s="34">
        <v>8.9</v>
      </c>
      <c r="D140" s="34">
        <v>158.5</v>
      </c>
      <c r="E140" s="34">
        <v>130.441</v>
      </c>
      <c r="F140" s="34">
        <v>129.836</v>
      </c>
      <c r="G140" s="34">
        <v>13.387269119218434</v>
      </c>
      <c r="H140" s="34">
        <v>148.56</v>
      </c>
      <c r="I140" s="34">
        <v>121.6</v>
      </c>
      <c r="J140" s="34">
        <v>119.2</v>
      </c>
      <c r="K140" s="34">
        <v>21.6271186440678</v>
      </c>
      <c r="L140" s="34">
        <v>179.4</v>
      </c>
      <c r="M140" s="34">
        <v>145.3</v>
      </c>
      <c r="N140" s="34">
        <v>137.1</v>
      </c>
      <c r="O140" s="34">
        <v>5.8</v>
      </c>
      <c r="P140" s="34">
        <v>163</v>
      </c>
      <c r="Q140" s="34">
        <v>135.097</v>
      </c>
      <c r="R140" s="34">
        <v>134.532</v>
      </c>
      <c r="S140" s="34">
        <v>3.71</v>
      </c>
      <c r="T140" s="34">
        <v>150.5</v>
      </c>
      <c r="U140" s="34">
        <v>120.411</v>
      </c>
      <c r="V140" s="34">
        <v>120.023</v>
      </c>
      <c r="W140" s="34">
        <v>4.15</v>
      </c>
      <c r="X140" s="34">
        <v>155.21</v>
      </c>
      <c r="Y140" s="34">
        <v>130.728</v>
      </c>
      <c r="Z140" s="34">
        <v>130.547</v>
      </c>
      <c r="AA140" s="34">
        <v>5.43</v>
      </c>
      <c r="AB140" s="34">
        <v>159.22</v>
      </c>
      <c r="AC140" s="34">
        <v>134.785</v>
      </c>
      <c r="AD140" s="34">
        <v>133.762</v>
      </c>
      <c r="AE140" s="34">
        <v>11.06</v>
      </c>
      <c r="AF140" s="34">
        <v>207.96</v>
      </c>
      <c r="AG140" s="34">
        <v>173.053</v>
      </c>
      <c r="AH140" s="34">
        <v>171.13</v>
      </c>
      <c r="AI140" s="34">
        <v>8.3</v>
      </c>
      <c r="AJ140" s="34">
        <v>163.6</v>
      </c>
      <c r="AK140" s="34">
        <v>139.8</v>
      </c>
      <c r="AL140" s="34">
        <v>134.2</v>
      </c>
      <c r="AM140" s="3">
        <v>6</v>
      </c>
    </row>
    <row r="141" spans="1:39" ht="12.75">
      <c r="A141" s="103" t="s">
        <v>188</v>
      </c>
      <c r="B141" s="18" t="s">
        <v>115</v>
      </c>
      <c r="C141" s="34">
        <v>2.2</v>
      </c>
      <c r="D141" s="34">
        <v>144.8</v>
      </c>
      <c r="E141" s="34">
        <v>130.709</v>
      </c>
      <c r="F141" s="34">
        <v>130.559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134.1</v>
      </c>
      <c r="N141" s="34">
        <v>137.8</v>
      </c>
      <c r="O141" s="34">
        <v>5.5</v>
      </c>
      <c r="P141" s="34">
        <v>142.9</v>
      </c>
      <c r="Q141" s="34">
        <v>135.442</v>
      </c>
      <c r="R141" s="34">
        <v>135.349</v>
      </c>
      <c r="S141" s="34">
        <v>4.42</v>
      </c>
      <c r="T141" s="34">
        <v>121.67</v>
      </c>
      <c r="U141" s="34">
        <v>120.368</v>
      </c>
      <c r="V141" s="34">
        <v>120.449</v>
      </c>
      <c r="W141" s="34">
        <v>2.39</v>
      </c>
      <c r="X141" s="34">
        <v>162.53</v>
      </c>
      <c r="Y141" s="34">
        <v>131.322</v>
      </c>
      <c r="Z141" s="34">
        <v>131.026</v>
      </c>
      <c r="AA141" s="34">
        <v>3.81</v>
      </c>
      <c r="AB141" s="34">
        <v>146.37</v>
      </c>
      <c r="AC141" s="34">
        <v>134.599</v>
      </c>
      <c r="AD141" s="34">
        <v>134.536</v>
      </c>
      <c r="AE141" s="34">
        <v>7.92</v>
      </c>
      <c r="AF141" s="34">
        <v>185.53</v>
      </c>
      <c r="AG141" s="34">
        <v>173.14</v>
      </c>
      <c r="AH141" s="34">
        <v>172.527</v>
      </c>
      <c r="AI141" s="34">
        <v>3.9</v>
      </c>
      <c r="AJ141" s="34">
        <v>146.7</v>
      </c>
      <c r="AK141" s="34">
        <v>135.5</v>
      </c>
      <c r="AL141" s="34">
        <v>135.2</v>
      </c>
      <c r="AM141" s="3">
        <v>7</v>
      </c>
    </row>
    <row r="142" spans="1:39" ht="12.75">
      <c r="A142" s="103" t="s">
        <v>188</v>
      </c>
      <c r="B142" s="18" t="s">
        <v>117</v>
      </c>
      <c r="C142" s="34">
        <v>5.4</v>
      </c>
      <c r="D142" s="34">
        <v>128</v>
      </c>
      <c r="E142" s="34">
        <v>131.15</v>
      </c>
      <c r="F142" s="34">
        <v>131.125</v>
      </c>
      <c r="G142" s="34">
        <v>4.160938502428747</v>
      </c>
      <c r="H142" s="34">
        <v>113.65</v>
      </c>
      <c r="I142" s="34">
        <v>118.1</v>
      </c>
      <c r="J142" s="34">
        <v>119.9</v>
      </c>
      <c r="K142" s="34">
        <v>7.859922178988323</v>
      </c>
      <c r="L142" s="34">
        <v>138.6</v>
      </c>
      <c r="M142" s="34">
        <v>135.2</v>
      </c>
      <c r="N142" s="34">
        <v>138.6</v>
      </c>
      <c r="O142" s="34">
        <v>4.6</v>
      </c>
      <c r="P142" s="34">
        <v>135.9</v>
      </c>
      <c r="Q142" s="34">
        <v>135.854</v>
      </c>
      <c r="R142" s="34">
        <v>135.833</v>
      </c>
      <c r="S142" s="34">
        <v>4.84</v>
      </c>
      <c r="T142" s="34">
        <v>108.55</v>
      </c>
      <c r="U142" s="34">
        <v>120.68</v>
      </c>
      <c r="V142" s="34">
        <v>120.887</v>
      </c>
      <c r="W142" s="34">
        <v>5.36</v>
      </c>
      <c r="X142" s="34">
        <v>128.18</v>
      </c>
      <c r="Y142" s="34">
        <v>132.214</v>
      </c>
      <c r="Z142" s="34">
        <v>131.442</v>
      </c>
      <c r="AA142" s="34">
        <v>3.95</v>
      </c>
      <c r="AB142" s="34">
        <v>125.94</v>
      </c>
      <c r="AC142" s="34">
        <v>134.493</v>
      </c>
      <c r="AD142" s="34">
        <v>135.166</v>
      </c>
      <c r="AE142" s="34">
        <v>9.11</v>
      </c>
      <c r="AF142" s="34">
        <v>185.63</v>
      </c>
      <c r="AG142" s="34">
        <v>174.866</v>
      </c>
      <c r="AH142" s="34">
        <v>173.795</v>
      </c>
      <c r="AI142" s="34">
        <v>6</v>
      </c>
      <c r="AJ142" s="34">
        <v>136.6</v>
      </c>
      <c r="AK142" s="34">
        <v>136.3</v>
      </c>
      <c r="AL142" s="34">
        <v>136.2</v>
      </c>
      <c r="AM142" s="3">
        <v>8</v>
      </c>
    </row>
    <row r="143" spans="1:39" ht="12.75">
      <c r="A143" s="103" t="s">
        <v>188</v>
      </c>
      <c r="B143" s="18" t="s">
        <v>119</v>
      </c>
      <c r="C143" s="34">
        <v>2.9</v>
      </c>
      <c r="D143" s="34">
        <v>128.9</v>
      </c>
      <c r="E143" s="34">
        <v>131.684</v>
      </c>
      <c r="F143" s="34">
        <v>131.658</v>
      </c>
      <c r="G143" s="34">
        <v>-0.8847441415590622</v>
      </c>
      <c r="H143" s="34">
        <v>124.35</v>
      </c>
      <c r="I143" s="34">
        <v>121.2</v>
      </c>
      <c r="J143" s="34">
        <v>120.4</v>
      </c>
      <c r="K143" s="34">
        <v>5.486968449931413</v>
      </c>
      <c r="L143" s="34">
        <v>153.8</v>
      </c>
      <c r="M143" s="34">
        <v>143.1</v>
      </c>
      <c r="N143" s="34">
        <v>139.8</v>
      </c>
      <c r="O143" s="34">
        <v>4.8</v>
      </c>
      <c r="P143" s="34">
        <v>129.7</v>
      </c>
      <c r="Q143" s="34">
        <v>136.247</v>
      </c>
      <c r="R143" s="34">
        <v>136.247</v>
      </c>
      <c r="S143" s="34">
        <v>5.14</v>
      </c>
      <c r="T143" s="34">
        <v>111.11</v>
      </c>
      <c r="U143" s="34">
        <v>121.135</v>
      </c>
      <c r="V143" s="34">
        <v>121.372</v>
      </c>
      <c r="W143" s="34">
        <v>2.13</v>
      </c>
      <c r="X143" s="34">
        <v>123.52</v>
      </c>
      <c r="Y143" s="34">
        <v>132.053</v>
      </c>
      <c r="Z143" s="34">
        <v>131.772</v>
      </c>
      <c r="AA143" s="34">
        <v>4.85</v>
      </c>
      <c r="AB143" s="34">
        <v>131.29</v>
      </c>
      <c r="AC143" s="34">
        <v>136.357</v>
      </c>
      <c r="AD143" s="34">
        <v>136.026</v>
      </c>
      <c r="AE143" s="34">
        <v>8.29</v>
      </c>
      <c r="AF143" s="34">
        <v>166.11</v>
      </c>
      <c r="AG143" s="34">
        <v>175.635</v>
      </c>
      <c r="AH143" s="34">
        <v>174.956</v>
      </c>
      <c r="AI143" s="34">
        <v>5.4</v>
      </c>
      <c r="AJ143" s="34">
        <v>133.4</v>
      </c>
      <c r="AK143" s="34">
        <v>137.6</v>
      </c>
      <c r="AL143" s="34">
        <v>137.2</v>
      </c>
      <c r="AM143" s="3">
        <v>9</v>
      </c>
    </row>
    <row r="144" spans="1:39" ht="12.75">
      <c r="A144" s="103" t="s">
        <v>188</v>
      </c>
      <c r="B144" s="18" t="s">
        <v>121</v>
      </c>
      <c r="C144" s="34">
        <v>5.4</v>
      </c>
      <c r="D144" s="34">
        <v>124.1</v>
      </c>
      <c r="E144" s="34">
        <v>132.306</v>
      </c>
      <c r="F144" s="34">
        <v>132.16</v>
      </c>
      <c r="G144" s="34">
        <v>3.454085930918279</v>
      </c>
      <c r="H144" s="34">
        <v>110.52</v>
      </c>
      <c r="I144" s="34">
        <v>121.4</v>
      </c>
      <c r="J144" s="34">
        <v>120.8</v>
      </c>
      <c r="K144" s="34">
        <v>8.377760853008377</v>
      </c>
      <c r="L144" s="34">
        <v>142.3</v>
      </c>
      <c r="M144" s="34">
        <v>141.1</v>
      </c>
      <c r="N144" s="34">
        <v>141.2</v>
      </c>
      <c r="O144" s="34">
        <v>5.2</v>
      </c>
      <c r="P144" s="34">
        <v>127</v>
      </c>
      <c r="Q144" s="34">
        <v>136.678</v>
      </c>
      <c r="R144" s="34">
        <v>136.641</v>
      </c>
      <c r="S144" s="34">
        <v>5.65</v>
      </c>
      <c r="T144" s="34">
        <v>112.77</v>
      </c>
      <c r="U144" s="34">
        <v>122.749</v>
      </c>
      <c r="V144" s="34">
        <v>121.864</v>
      </c>
      <c r="W144" s="34">
        <v>5</v>
      </c>
      <c r="X144" s="34">
        <v>125.95</v>
      </c>
      <c r="Y144" s="34">
        <v>132.953</v>
      </c>
      <c r="Z144" s="34">
        <v>132.012</v>
      </c>
      <c r="AA144" s="34">
        <v>5.09</v>
      </c>
      <c r="AB144" s="34">
        <v>134.57</v>
      </c>
      <c r="AC144" s="34">
        <v>137.378</v>
      </c>
      <c r="AD144" s="34">
        <v>136.698</v>
      </c>
      <c r="AE144" s="34">
        <v>9.53</v>
      </c>
      <c r="AF144" s="34">
        <v>164.88</v>
      </c>
      <c r="AG144" s="34">
        <v>176.242</v>
      </c>
      <c r="AH144" s="34">
        <v>176.038</v>
      </c>
      <c r="AI144" s="34">
        <v>6.5</v>
      </c>
      <c r="AJ144" s="34">
        <v>130.6</v>
      </c>
      <c r="AK144" s="34">
        <v>138.5</v>
      </c>
      <c r="AL144" s="34">
        <v>138</v>
      </c>
      <c r="AM144" s="3">
        <v>10</v>
      </c>
    </row>
    <row r="145" spans="1:39" ht="12.75">
      <c r="A145" s="103" t="s">
        <v>188</v>
      </c>
      <c r="B145" s="18" t="s">
        <v>122</v>
      </c>
      <c r="C145" s="34">
        <v>5.2</v>
      </c>
      <c r="D145" s="34">
        <v>124.7</v>
      </c>
      <c r="E145" s="34">
        <v>132.527</v>
      </c>
      <c r="F145" s="34">
        <v>132.634</v>
      </c>
      <c r="G145" s="34">
        <v>4.3009736269968775</v>
      </c>
      <c r="H145" s="34">
        <v>110.34</v>
      </c>
      <c r="I145" s="34">
        <v>120.8</v>
      </c>
      <c r="J145" s="34">
        <v>121.2</v>
      </c>
      <c r="K145" s="34">
        <v>9.197194076383463</v>
      </c>
      <c r="L145" s="34">
        <v>140.1</v>
      </c>
      <c r="M145" s="34">
        <v>140.6</v>
      </c>
      <c r="N145" s="34">
        <v>142.6</v>
      </c>
      <c r="O145" s="34">
        <v>5.3</v>
      </c>
      <c r="P145" s="34">
        <v>129.6</v>
      </c>
      <c r="Q145" s="34">
        <v>136.929</v>
      </c>
      <c r="R145" s="34">
        <v>137.089</v>
      </c>
      <c r="S145" s="34">
        <v>5.35</v>
      </c>
      <c r="T145" s="34">
        <v>110.85</v>
      </c>
      <c r="U145" s="34">
        <v>122.122</v>
      </c>
      <c r="V145" s="34">
        <v>122.313</v>
      </c>
      <c r="W145" s="34">
        <v>3.13</v>
      </c>
      <c r="X145" s="34">
        <v>126.37</v>
      </c>
      <c r="Y145" s="34">
        <v>132.009</v>
      </c>
      <c r="Z145" s="34">
        <v>132.18</v>
      </c>
      <c r="AA145" s="34">
        <v>5.21</v>
      </c>
      <c r="AB145" s="34">
        <v>135.52</v>
      </c>
      <c r="AC145" s="34">
        <v>136.706</v>
      </c>
      <c r="AD145" s="34">
        <v>136.96</v>
      </c>
      <c r="AE145" s="34">
        <v>8.8</v>
      </c>
      <c r="AF145" s="34">
        <v>168.93</v>
      </c>
      <c r="AG145" s="34">
        <v>176.109</v>
      </c>
      <c r="AH145" s="34">
        <v>177.125</v>
      </c>
      <c r="AI145" s="34">
        <v>7</v>
      </c>
      <c r="AJ145" s="34">
        <v>132.2</v>
      </c>
      <c r="AK145" s="34">
        <v>138.3</v>
      </c>
      <c r="AL145" s="34">
        <v>138.8</v>
      </c>
      <c r="AM145" s="3">
        <v>11</v>
      </c>
    </row>
    <row r="146" spans="1:39" ht="12.75">
      <c r="A146" s="103" t="s">
        <v>188</v>
      </c>
      <c r="B146" s="18" t="s">
        <v>123</v>
      </c>
      <c r="C146" s="34">
        <v>4.7</v>
      </c>
      <c r="D146" s="34">
        <v>136.4</v>
      </c>
      <c r="E146" s="34">
        <v>132.996</v>
      </c>
      <c r="F146" s="34">
        <v>133.16</v>
      </c>
      <c r="G146" s="34">
        <v>2.869226304005302</v>
      </c>
      <c r="H146" s="34">
        <v>124.05</v>
      </c>
      <c r="I146" s="34">
        <v>121.6</v>
      </c>
      <c r="J146" s="34">
        <v>121.6</v>
      </c>
      <c r="K146" s="34">
        <v>8.12625923438549</v>
      </c>
      <c r="L146" s="34">
        <v>161</v>
      </c>
      <c r="M146" s="34">
        <v>146</v>
      </c>
      <c r="N146" s="34">
        <v>144.1</v>
      </c>
      <c r="O146" s="34">
        <v>4.9</v>
      </c>
      <c r="P146" s="34">
        <v>141.5</v>
      </c>
      <c r="Q146" s="34">
        <v>137.581</v>
      </c>
      <c r="R146" s="34">
        <v>137.748</v>
      </c>
      <c r="S146" s="34">
        <v>0.15</v>
      </c>
      <c r="T146" s="34">
        <v>115.68</v>
      </c>
      <c r="U146" s="34">
        <v>121.643</v>
      </c>
      <c r="V146" s="34">
        <v>122.808</v>
      </c>
      <c r="W146" s="34">
        <v>3.51</v>
      </c>
      <c r="X146" s="34">
        <v>132.52</v>
      </c>
      <c r="Y146" s="34">
        <v>130.623</v>
      </c>
      <c r="Z146" s="34">
        <v>132.406</v>
      </c>
      <c r="AA146" s="34">
        <v>4.8</v>
      </c>
      <c r="AB146" s="34">
        <v>146.31</v>
      </c>
      <c r="AC146" s="34">
        <v>136.841</v>
      </c>
      <c r="AD146" s="34">
        <v>137.283</v>
      </c>
      <c r="AE146" s="34">
        <v>9.02</v>
      </c>
      <c r="AF146" s="34">
        <v>181.19</v>
      </c>
      <c r="AG146" s="34">
        <v>178.357</v>
      </c>
      <c r="AH146" s="34">
        <v>178.282</v>
      </c>
      <c r="AI146" s="34">
        <v>6.5</v>
      </c>
      <c r="AJ146" s="34">
        <v>144.4</v>
      </c>
      <c r="AK146" s="34">
        <v>140.3</v>
      </c>
      <c r="AL146" s="34">
        <v>139.6</v>
      </c>
      <c r="AM146" s="3">
        <v>12</v>
      </c>
    </row>
    <row r="147" spans="1:39" ht="12.75">
      <c r="A147" s="40" t="s">
        <v>195</v>
      </c>
      <c r="B147" s="38" t="s">
        <v>97</v>
      </c>
      <c r="C147" s="39">
        <v>5.8</v>
      </c>
      <c r="D147" s="39">
        <v>123.5</v>
      </c>
      <c r="E147" s="39">
        <v>133.787</v>
      </c>
      <c r="F147" s="39">
        <v>133.777</v>
      </c>
      <c r="G147" s="39">
        <v>3.7963924827651296</v>
      </c>
      <c r="H147" s="39">
        <v>109.91</v>
      </c>
      <c r="I147" s="39">
        <v>121.3</v>
      </c>
      <c r="J147" s="39">
        <v>122</v>
      </c>
      <c r="K147" s="39">
        <v>10.658016682113066</v>
      </c>
      <c r="L147" s="39">
        <v>119.4</v>
      </c>
      <c r="M147" s="39">
        <v>143.7</v>
      </c>
      <c r="N147" s="39">
        <v>145.8</v>
      </c>
      <c r="O147" s="39">
        <v>6.6</v>
      </c>
      <c r="P147" s="39">
        <v>131.6</v>
      </c>
      <c r="Q147" s="39">
        <v>138.649</v>
      </c>
      <c r="R147" s="39">
        <v>138.632</v>
      </c>
      <c r="S147" s="39">
        <v>4.99</v>
      </c>
      <c r="T147" s="39">
        <v>114.61</v>
      </c>
      <c r="U147" s="39">
        <v>121.497</v>
      </c>
      <c r="V147" s="39">
        <v>123.528</v>
      </c>
      <c r="W147" s="39">
        <v>5.07</v>
      </c>
      <c r="X147" s="39">
        <v>126.9</v>
      </c>
      <c r="Y147" s="39">
        <v>133.082</v>
      </c>
      <c r="Z147" s="39">
        <v>132.782</v>
      </c>
      <c r="AA147" s="39">
        <v>6.82</v>
      </c>
      <c r="AB147" s="39">
        <v>124.93</v>
      </c>
      <c r="AC147" s="39">
        <v>137.895</v>
      </c>
      <c r="AD147" s="39">
        <v>137.968</v>
      </c>
      <c r="AE147" s="39">
        <v>9.68</v>
      </c>
      <c r="AF147" s="39">
        <v>170.2</v>
      </c>
      <c r="AG147" s="39">
        <v>179.044</v>
      </c>
      <c r="AH147" s="39">
        <v>179.496</v>
      </c>
      <c r="AI147" s="39">
        <v>6.6</v>
      </c>
      <c r="AJ147" s="39">
        <v>131.2</v>
      </c>
      <c r="AK147" s="39">
        <v>139.4</v>
      </c>
      <c r="AL147" s="39">
        <v>140.4</v>
      </c>
      <c r="AM147" s="58" t="s">
        <v>196</v>
      </c>
    </row>
    <row r="148" spans="1:39" ht="12.75">
      <c r="A148" s="103" t="s">
        <v>195</v>
      </c>
      <c r="B148" s="70" t="s">
        <v>101</v>
      </c>
      <c r="C148" s="34">
        <v>5.4</v>
      </c>
      <c r="D148" s="34">
        <v>127.3</v>
      </c>
      <c r="E148" s="34">
        <v>134.527</v>
      </c>
      <c r="F148" s="34">
        <v>134.413</v>
      </c>
      <c r="G148" s="34">
        <v>4.509752007766305</v>
      </c>
      <c r="H148" s="34">
        <v>118.42</v>
      </c>
      <c r="I148" s="34">
        <v>123</v>
      </c>
      <c r="J148" s="34">
        <v>122.5</v>
      </c>
      <c r="K148" s="34">
        <v>12.511170688114387</v>
      </c>
      <c r="L148" s="34">
        <v>125.9</v>
      </c>
      <c r="M148" s="34">
        <v>149.2</v>
      </c>
      <c r="N148" s="34">
        <v>147.6</v>
      </c>
      <c r="O148" s="34">
        <v>6.4</v>
      </c>
      <c r="P148" s="34">
        <v>133.9</v>
      </c>
      <c r="Q148" s="34">
        <v>139.566</v>
      </c>
      <c r="R148" s="34">
        <v>139.603</v>
      </c>
      <c r="S148" s="34">
        <v>0.29</v>
      </c>
      <c r="T148" s="34">
        <v>122.72</v>
      </c>
      <c r="U148" s="34">
        <v>124.104</v>
      </c>
      <c r="V148" s="34">
        <v>124.526</v>
      </c>
      <c r="W148" s="34">
        <v>2.92</v>
      </c>
      <c r="X148" s="34">
        <v>126.51</v>
      </c>
      <c r="Y148" s="34">
        <v>133.221</v>
      </c>
      <c r="Z148" s="34">
        <v>133.23</v>
      </c>
      <c r="AA148" s="34">
        <v>6.41</v>
      </c>
      <c r="AB148" s="34">
        <v>130.86</v>
      </c>
      <c r="AC148" s="34">
        <v>139.052</v>
      </c>
      <c r="AD148" s="34">
        <v>138.761</v>
      </c>
      <c r="AE148" s="34">
        <v>9.78</v>
      </c>
      <c r="AF148" s="34">
        <v>171.33</v>
      </c>
      <c r="AG148" s="34">
        <v>181.296</v>
      </c>
      <c r="AH148" s="34">
        <v>180.732</v>
      </c>
      <c r="AI148" s="34">
        <v>7.2</v>
      </c>
      <c r="AJ148" s="34">
        <v>133.9</v>
      </c>
      <c r="AK148" s="34">
        <v>142</v>
      </c>
      <c r="AL148" s="34">
        <v>141.3</v>
      </c>
      <c r="AM148" s="3">
        <v>2</v>
      </c>
    </row>
    <row r="149" spans="1:39" ht="12.75">
      <c r="A149" s="103" t="s">
        <v>195</v>
      </c>
      <c r="B149" s="70" t="s">
        <v>105</v>
      </c>
      <c r="C149" s="34">
        <v>6.1</v>
      </c>
      <c r="D149" s="34">
        <v>136.6</v>
      </c>
      <c r="E149" s="34">
        <v>135.148</v>
      </c>
      <c r="F149" s="34">
        <v>134.991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150.4</v>
      </c>
      <c r="N149" s="34">
        <v>149</v>
      </c>
      <c r="O149" s="34">
        <v>7.8</v>
      </c>
      <c r="P149" s="34">
        <v>141.2</v>
      </c>
      <c r="Q149" s="34">
        <v>140.84</v>
      </c>
      <c r="R149" s="34">
        <v>140.437</v>
      </c>
      <c r="S149" s="34">
        <v>12.5</v>
      </c>
      <c r="T149" s="34">
        <v>142.61</v>
      </c>
      <c r="U149" s="34">
        <v>128.548</v>
      </c>
      <c r="V149" s="34">
        <v>125.544</v>
      </c>
      <c r="W149" s="34">
        <v>4.73</v>
      </c>
      <c r="X149" s="34">
        <v>129.07</v>
      </c>
      <c r="Y149" s="34">
        <v>133.936</v>
      </c>
      <c r="Z149" s="34">
        <v>133.684</v>
      </c>
      <c r="AA149" s="34">
        <v>7.21</v>
      </c>
      <c r="AB149" s="34">
        <v>136.91</v>
      </c>
      <c r="AC149" s="34">
        <v>139.525</v>
      </c>
      <c r="AD149" s="34">
        <v>139.354</v>
      </c>
      <c r="AE149" s="34">
        <v>8.79</v>
      </c>
      <c r="AF149" s="34">
        <v>172.61</v>
      </c>
      <c r="AG149" s="34">
        <v>181.82</v>
      </c>
      <c r="AH149" s="34">
        <v>181.964</v>
      </c>
      <c r="AI149" s="34">
        <v>7.9</v>
      </c>
      <c r="AJ149" s="34">
        <v>141.2</v>
      </c>
      <c r="AK149" s="34">
        <v>142.1</v>
      </c>
      <c r="AL149" s="34">
        <v>142.1</v>
      </c>
      <c r="AM149" s="3">
        <v>3</v>
      </c>
    </row>
    <row r="150" spans="1:39" ht="12.75">
      <c r="A150" s="103" t="s">
        <v>195</v>
      </c>
      <c r="B150" s="4" t="s">
        <v>109</v>
      </c>
      <c r="C150" s="34">
        <v>6</v>
      </c>
      <c r="D150" s="34">
        <v>130</v>
      </c>
      <c r="E150" s="34">
        <v>135.424</v>
      </c>
      <c r="F150" s="34">
        <v>135.524</v>
      </c>
      <c r="G150" s="34">
        <v>3.6389710495652974</v>
      </c>
      <c r="H150" s="34">
        <v>115.63</v>
      </c>
      <c r="I150" s="34">
        <v>123.7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150</v>
      </c>
      <c r="O150" s="34">
        <v>6.9</v>
      </c>
      <c r="P150" s="34">
        <v>136.6</v>
      </c>
      <c r="Q150" s="34">
        <v>140.951</v>
      </c>
      <c r="R150" s="34">
        <v>140.965</v>
      </c>
      <c r="S150" s="34">
        <v>5.33</v>
      </c>
      <c r="T150" s="34">
        <v>137.44</v>
      </c>
      <c r="U150" s="34">
        <v>126.741</v>
      </c>
      <c r="V150" s="34">
        <v>126.312</v>
      </c>
      <c r="W150" s="34">
        <v>3.95</v>
      </c>
      <c r="X150" s="34">
        <v>128.29</v>
      </c>
      <c r="Y150" s="34">
        <v>134.294</v>
      </c>
      <c r="Z150" s="34">
        <v>134.143</v>
      </c>
      <c r="AA150" s="34">
        <v>6.7</v>
      </c>
      <c r="AB150" s="34">
        <v>136.01</v>
      </c>
      <c r="AC150" s="34">
        <v>139.782</v>
      </c>
      <c r="AD150" s="34">
        <v>139.726</v>
      </c>
      <c r="AE150" s="34">
        <v>9.9</v>
      </c>
      <c r="AF150" s="34">
        <v>178.43</v>
      </c>
      <c r="AG150" s="34">
        <v>183.139</v>
      </c>
      <c r="AH150" s="34">
        <v>183.204</v>
      </c>
      <c r="AI150" s="34">
        <v>7.9</v>
      </c>
      <c r="AJ150" s="34">
        <v>138.5</v>
      </c>
      <c r="AK150" s="34">
        <v>142.8</v>
      </c>
      <c r="AL150" s="34">
        <v>143</v>
      </c>
      <c r="AM150" s="3">
        <v>4</v>
      </c>
    </row>
    <row r="151" spans="1:39" ht="12.75">
      <c r="A151" s="103" t="s">
        <v>195</v>
      </c>
      <c r="B151" s="70" t="s">
        <v>111</v>
      </c>
      <c r="C151" s="34">
        <v>6.7</v>
      </c>
      <c r="D151" s="34">
        <v>133.7</v>
      </c>
      <c r="E151" s="34">
        <v>135.876</v>
      </c>
      <c r="F151" s="34">
        <v>136.124</v>
      </c>
      <c r="G151" s="34">
        <v>6.169145472146445</v>
      </c>
      <c r="H151" s="34">
        <v>120.64</v>
      </c>
      <c r="I151" s="34">
        <v>124.4</v>
      </c>
      <c r="J151" s="34">
        <v>123.9</v>
      </c>
      <c r="K151" s="34">
        <v>11.694510739856803</v>
      </c>
      <c r="L151" s="34">
        <v>140.4</v>
      </c>
      <c r="M151" s="34">
        <v>151.2</v>
      </c>
      <c r="N151" s="34">
        <v>150.6</v>
      </c>
      <c r="O151" s="34">
        <v>6.3</v>
      </c>
      <c r="P151" s="34">
        <v>144.1</v>
      </c>
      <c r="Q151" s="34">
        <v>141.295</v>
      </c>
      <c r="R151" s="34">
        <v>141.376</v>
      </c>
      <c r="S151" s="34">
        <v>5</v>
      </c>
      <c r="T151" s="34">
        <v>121.49</v>
      </c>
      <c r="U151" s="34">
        <v>125.371</v>
      </c>
      <c r="V151" s="34">
        <v>126.995</v>
      </c>
      <c r="W151" s="34">
        <v>3.77</v>
      </c>
      <c r="X151" s="34">
        <v>128.83</v>
      </c>
      <c r="Y151" s="34">
        <v>134.714</v>
      </c>
      <c r="Z151" s="34">
        <v>134.606</v>
      </c>
      <c r="AA151" s="34">
        <v>5.85</v>
      </c>
      <c r="AB151" s="34">
        <v>139.16</v>
      </c>
      <c r="AC151" s="34">
        <v>139.946</v>
      </c>
      <c r="AD151" s="34">
        <v>140.035</v>
      </c>
      <c r="AE151" s="34">
        <v>9.59</v>
      </c>
      <c r="AF151" s="34">
        <v>184.58</v>
      </c>
      <c r="AG151" s="34">
        <v>184.678</v>
      </c>
      <c r="AH151" s="34">
        <v>184.461</v>
      </c>
      <c r="AI151" s="34">
        <v>8.3</v>
      </c>
      <c r="AJ151" s="34">
        <v>142.6</v>
      </c>
      <c r="AK151" s="34">
        <v>143.6</v>
      </c>
      <c r="AL151" s="34">
        <v>143.8</v>
      </c>
      <c r="AM151" s="3">
        <v>5</v>
      </c>
    </row>
    <row r="152" spans="1:39" ht="12.75">
      <c r="A152" s="103" t="s">
        <v>195</v>
      </c>
      <c r="B152" s="70" t="s">
        <v>113</v>
      </c>
      <c r="C152" s="63">
        <v>4.1</v>
      </c>
      <c r="D152" s="34">
        <v>165</v>
      </c>
      <c r="E152" s="34">
        <v>136.903</v>
      </c>
      <c r="F152" s="34">
        <v>136.838</v>
      </c>
      <c r="G152" s="34">
        <v>2.275175013462571</v>
      </c>
      <c r="H152" s="34">
        <v>151.94</v>
      </c>
      <c r="I152" s="34">
        <v>122.8</v>
      </c>
      <c r="J152" s="34">
        <v>124.4</v>
      </c>
      <c r="K152" s="34">
        <v>9.531772575250832</v>
      </c>
      <c r="L152" s="34">
        <v>196.5</v>
      </c>
      <c r="M152" s="34">
        <v>150.8</v>
      </c>
      <c r="N152" s="34">
        <v>151.4</v>
      </c>
      <c r="O152" s="34">
        <v>3.9</v>
      </c>
      <c r="P152" s="34">
        <v>169.4</v>
      </c>
      <c r="Q152" s="34">
        <v>141.768</v>
      </c>
      <c r="R152" s="34">
        <v>141.955</v>
      </c>
      <c r="S152" s="34">
        <v>6.51</v>
      </c>
      <c r="T152" s="34">
        <v>160.29</v>
      </c>
      <c r="U152" s="34">
        <v>127.557</v>
      </c>
      <c r="V152" s="34">
        <v>127.832</v>
      </c>
      <c r="W152" s="34">
        <v>2.4</v>
      </c>
      <c r="X152" s="34">
        <v>158.94</v>
      </c>
      <c r="Y152" s="34">
        <v>135.063</v>
      </c>
      <c r="Z152" s="34">
        <v>135.088</v>
      </c>
      <c r="AA152" s="34">
        <v>4.25</v>
      </c>
      <c r="AB152" s="34">
        <v>165.98</v>
      </c>
      <c r="AC152" s="34">
        <v>140.251</v>
      </c>
      <c r="AD152" s="34">
        <v>140.452</v>
      </c>
      <c r="AE152" s="34">
        <v>7.56</v>
      </c>
      <c r="AF152" s="34">
        <v>223.68</v>
      </c>
      <c r="AG152" s="34">
        <v>185.862</v>
      </c>
      <c r="AH152" s="34">
        <v>185.718</v>
      </c>
      <c r="AI152" s="34">
        <v>5.1</v>
      </c>
      <c r="AJ152" s="34">
        <v>172.1</v>
      </c>
      <c r="AK152" s="34">
        <v>145.2</v>
      </c>
      <c r="AL152" s="34">
        <v>144.8</v>
      </c>
      <c r="AM152" s="3">
        <v>6</v>
      </c>
    </row>
    <row r="153" spans="1:39" ht="12.75">
      <c r="A153" s="103" t="s">
        <v>195</v>
      </c>
      <c r="B153" s="18" t="s">
        <v>115</v>
      </c>
      <c r="C153" s="63">
        <v>4.5</v>
      </c>
      <c r="D153" s="34">
        <v>151.2</v>
      </c>
      <c r="E153" s="34">
        <v>137.46</v>
      </c>
      <c r="F153" s="34">
        <v>137.619</v>
      </c>
      <c r="G153" s="34">
        <v>3.4342803621604787</v>
      </c>
      <c r="H153" s="34">
        <v>132.52</v>
      </c>
      <c r="I153" s="34">
        <v>125</v>
      </c>
      <c r="J153" s="34">
        <v>125</v>
      </c>
      <c r="K153" s="34">
        <v>9.73451327433627</v>
      </c>
      <c r="L153" s="34">
        <v>161.2</v>
      </c>
      <c r="M153" s="34">
        <v>149.7</v>
      </c>
      <c r="N153" s="34">
        <v>152.5</v>
      </c>
      <c r="O153" s="34">
        <v>4.9</v>
      </c>
      <c r="P153" s="34">
        <v>149.9</v>
      </c>
      <c r="Q153" s="34">
        <v>142.708</v>
      </c>
      <c r="R153" s="34">
        <v>142.786</v>
      </c>
      <c r="S153" s="34">
        <v>6.47</v>
      </c>
      <c r="T153" s="34">
        <v>129.54</v>
      </c>
      <c r="U153" s="34">
        <v>129.061</v>
      </c>
      <c r="V153" s="34">
        <v>128.771</v>
      </c>
      <c r="W153" s="34">
        <v>1.74</v>
      </c>
      <c r="X153" s="34">
        <v>165.36</v>
      </c>
      <c r="Y153" s="34">
        <v>135.253</v>
      </c>
      <c r="Z153" s="34">
        <v>135.619</v>
      </c>
      <c r="AA153" s="34">
        <v>4.44</v>
      </c>
      <c r="AB153" s="34">
        <v>152.87</v>
      </c>
      <c r="AC153" s="34">
        <v>141.046</v>
      </c>
      <c r="AD153" s="34">
        <v>140.996</v>
      </c>
      <c r="AE153" s="34">
        <v>6.68</v>
      </c>
      <c r="AF153" s="34">
        <v>197.92</v>
      </c>
      <c r="AG153" s="34">
        <v>185.854</v>
      </c>
      <c r="AH153" s="34">
        <v>187.014</v>
      </c>
      <c r="AI153" s="34">
        <v>6.6</v>
      </c>
      <c r="AJ153" s="34">
        <v>156.4</v>
      </c>
      <c r="AK153" s="34">
        <v>145</v>
      </c>
      <c r="AL153" s="34">
        <v>145.7</v>
      </c>
      <c r="AM153" s="3">
        <v>7</v>
      </c>
    </row>
    <row r="154" spans="1:39" ht="12.75">
      <c r="A154" s="103" t="s">
        <v>195</v>
      </c>
      <c r="B154" s="18" t="s">
        <v>117</v>
      </c>
      <c r="C154" s="63">
        <v>7.9</v>
      </c>
      <c r="D154" s="34">
        <v>138.2</v>
      </c>
      <c r="E154" s="34">
        <v>138.483</v>
      </c>
      <c r="F154" s="34">
        <v>138.462</v>
      </c>
      <c r="G154" s="34">
        <v>13.057633084029918</v>
      </c>
      <c r="H154" s="34">
        <v>128.49</v>
      </c>
      <c r="I154" s="34">
        <v>127.3</v>
      </c>
      <c r="J154" s="34">
        <v>125.6</v>
      </c>
      <c r="K154" s="34">
        <v>18.542568542568556</v>
      </c>
      <c r="L154" s="34">
        <v>164.3</v>
      </c>
      <c r="M154" s="34">
        <v>157.7</v>
      </c>
      <c r="N154" s="34">
        <v>153.9</v>
      </c>
      <c r="O154" s="34">
        <v>6.7</v>
      </c>
      <c r="P154" s="34">
        <v>145</v>
      </c>
      <c r="Q154" s="34">
        <v>143.803</v>
      </c>
      <c r="R154" s="34">
        <v>143.8</v>
      </c>
      <c r="S154" s="34">
        <v>7.74</v>
      </c>
      <c r="T154" s="34">
        <v>116.96</v>
      </c>
      <c r="U154" s="34">
        <v>129.581</v>
      </c>
      <c r="V154" s="34">
        <v>129.718</v>
      </c>
      <c r="W154" s="34">
        <v>1.34</v>
      </c>
      <c r="X154" s="34">
        <v>129.89</v>
      </c>
      <c r="Y154" s="34">
        <v>135.81</v>
      </c>
      <c r="Z154" s="34">
        <v>136.234</v>
      </c>
      <c r="AA154" s="34">
        <v>5.18</v>
      </c>
      <c r="AB154" s="34">
        <v>132.46</v>
      </c>
      <c r="AC154" s="34">
        <v>141.868</v>
      </c>
      <c r="AD154" s="34">
        <v>141.457</v>
      </c>
      <c r="AE154" s="34">
        <v>5.81</v>
      </c>
      <c r="AF154" s="34">
        <v>196.41</v>
      </c>
      <c r="AG154" s="34">
        <v>186.865</v>
      </c>
      <c r="AH154" s="34">
        <v>188.455</v>
      </c>
      <c r="AI154" s="34">
        <v>7.6</v>
      </c>
      <c r="AJ154" s="34">
        <v>146.9</v>
      </c>
      <c r="AK154" s="34">
        <v>146.6</v>
      </c>
      <c r="AL154" s="34">
        <v>146.8</v>
      </c>
      <c r="AM154" s="3">
        <v>8</v>
      </c>
    </row>
    <row r="155" spans="1:39" ht="12.75">
      <c r="A155" s="103" t="s">
        <v>195</v>
      </c>
      <c r="B155" s="18" t="s">
        <v>119</v>
      </c>
      <c r="C155" s="63">
        <v>2.6</v>
      </c>
      <c r="D155" s="34">
        <v>132.2</v>
      </c>
      <c r="E155" s="34">
        <v>138.863</v>
      </c>
      <c r="F155" s="34">
        <v>139.453</v>
      </c>
      <c r="G155" s="34">
        <v>-0.1367108966626357</v>
      </c>
      <c r="H155" s="34">
        <v>124.18</v>
      </c>
      <c r="I155" s="34">
        <v>125.6</v>
      </c>
      <c r="J155" s="34">
        <v>126</v>
      </c>
      <c r="K155" s="34">
        <v>0.7802340702210588</v>
      </c>
      <c r="L155" s="34">
        <v>155</v>
      </c>
      <c r="M155" s="34">
        <v>153.2</v>
      </c>
      <c r="N155" s="34">
        <v>155.5</v>
      </c>
      <c r="O155" s="34">
        <v>4.6</v>
      </c>
      <c r="P155" s="34">
        <v>135.7</v>
      </c>
      <c r="Q155" s="34">
        <v>144.781</v>
      </c>
      <c r="R155" s="34">
        <v>144.961</v>
      </c>
      <c r="S155" s="34">
        <v>7.08</v>
      </c>
      <c r="T155" s="34">
        <v>118.99</v>
      </c>
      <c r="U155" s="34">
        <v>130.956</v>
      </c>
      <c r="V155" s="34">
        <v>130.665</v>
      </c>
      <c r="W155" s="34">
        <v>1.07</v>
      </c>
      <c r="X155" s="34">
        <v>124.85</v>
      </c>
      <c r="Y155" s="34">
        <v>136.451</v>
      </c>
      <c r="Z155" s="34">
        <v>136.953</v>
      </c>
      <c r="AA155" s="34">
        <v>2.3</v>
      </c>
      <c r="AB155" s="34">
        <v>134.32</v>
      </c>
      <c r="AC155" s="34">
        <v>141.407</v>
      </c>
      <c r="AD155" s="34">
        <v>141.832</v>
      </c>
      <c r="AE155" s="34">
        <v>6.71</v>
      </c>
      <c r="AF155" s="34">
        <v>177.25</v>
      </c>
      <c r="AG155" s="34">
        <v>189.027</v>
      </c>
      <c r="AH155" s="34">
        <v>190.099</v>
      </c>
      <c r="AI155" s="34">
        <v>5.2</v>
      </c>
      <c r="AJ155" s="34">
        <v>140.4</v>
      </c>
      <c r="AK155" s="34">
        <v>147.5</v>
      </c>
      <c r="AL155" s="34">
        <v>148</v>
      </c>
      <c r="AM155" s="3">
        <v>9</v>
      </c>
    </row>
    <row r="156" spans="1:39" ht="12.75">
      <c r="A156" s="103" t="s">
        <v>195</v>
      </c>
      <c r="B156" s="70" t="s">
        <v>121</v>
      </c>
      <c r="C156" s="63">
        <v>6.1</v>
      </c>
      <c r="D156" s="34">
        <v>131.6</v>
      </c>
      <c r="E156" s="34">
        <v>140.56</v>
      </c>
      <c r="F156" s="34">
        <v>140.702</v>
      </c>
      <c r="G156" s="34">
        <v>4.913137893593926</v>
      </c>
      <c r="H156" s="34">
        <v>115.95</v>
      </c>
      <c r="I156" s="34">
        <v>125.9</v>
      </c>
      <c r="J156" s="34">
        <v>126.5</v>
      </c>
      <c r="K156" s="34">
        <v>11.243851018973999</v>
      </c>
      <c r="L156" s="34">
        <v>158.3</v>
      </c>
      <c r="M156" s="34">
        <v>155.5</v>
      </c>
      <c r="N156" s="34">
        <v>157.3</v>
      </c>
      <c r="O156" s="34">
        <v>6.8</v>
      </c>
      <c r="P156" s="34">
        <v>135.6</v>
      </c>
      <c r="Q156" s="34">
        <v>146.225</v>
      </c>
      <c r="R156" s="34">
        <v>146.35</v>
      </c>
      <c r="S156" s="34">
        <v>8.75</v>
      </c>
      <c r="T156" s="34">
        <v>122.64</v>
      </c>
      <c r="U156" s="34">
        <v>131.653</v>
      </c>
      <c r="V156" s="34">
        <v>131.602</v>
      </c>
      <c r="W156" s="34">
        <v>2.07</v>
      </c>
      <c r="X156" s="34">
        <v>128.57</v>
      </c>
      <c r="Y156" s="34">
        <v>136.979</v>
      </c>
      <c r="Z156" s="34">
        <v>137.793</v>
      </c>
      <c r="AA156" s="34">
        <v>2.83</v>
      </c>
      <c r="AB156" s="34">
        <v>138.37</v>
      </c>
      <c r="AC156" s="34">
        <v>141.851</v>
      </c>
      <c r="AD156" s="34">
        <v>142.574</v>
      </c>
      <c r="AE156" s="34">
        <v>8.88</v>
      </c>
      <c r="AF156" s="34">
        <v>179.52</v>
      </c>
      <c r="AG156" s="34">
        <v>191.757</v>
      </c>
      <c r="AH156" s="34">
        <v>191.897</v>
      </c>
      <c r="AI156" s="34">
        <v>8.7</v>
      </c>
      <c r="AJ156" s="34">
        <v>141.9</v>
      </c>
      <c r="AK156" s="34">
        <v>148.9</v>
      </c>
      <c r="AL156" s="34">
        <v>149.4</v>
      </c>
      <c r="AM156" s="3">
        <v>10</v>
      </c>
    </row>
    <row r="157" spans="1:39" ht="12.75">
      <c r="A157" s="103" t="s">
        <v>195</v>
      </c>
      <c r="B157" s="18" t="s">
        <v>122</v>
      </c>
      <c r="C157" s="34">
        <v>9.4</v>
      </c>
      <c r="D157" s="34">
        <v>136.4</v>
      </c>
      <c r="E157" s="34">
        <v>142.257</v>
      </c>
      <c r="F157" s="34">
        <v>142.105</v>
      </c>
      <c r="G157" s="34">
        <v>8.129418162044589</v>
      </c>
      <c r="H157" s="34">
        <v>119.31</v>
      </c>
      <c r="I157" s="34">
        <v>127.5</v>
      </c>
      <c r="J157" s="34">
        <v>127</v>
      </c>
      <c r="K157" s="34">
        <v>22.41256245538901</v>
      </c>
      <c r="L157" s="34">
        <v>171.5</v>
      </c>
      <c r="M157" s="34">
        <v>163.7</v>
      </c>
      <c r="N157" s="34">
        <v>159.1</v>
      </c>
      <c r="O157" s="34">
        <v>9.8</v>
      </c>
      <c r="P157" s="34">
        <v>142.3</v>
      </c>
      <c r="Q157" s="34">
        <v>148.171</v>
      </c>
      <c r="R157" s="34">
        <v>147.776</v>
      </c>
      <c r="S157" s="34">
        <v>8.74</v>
      </c>
      <c r="T157" s="34">
        <v>120.55</v>
      </c>
      <c r="U157" s="34">
        <v>132.671</v>
      </c>
      <c r="V157" s="34">
        <v>132.526</v>
      </c>
      <c r="W157" s="34">
        <v>4.84</v>
      </c>
      <c r="X157" s="34">
        <v>132.48</v>
      </c>
      <c r="Y157" s="34">
        <v>138.767</v>
      </c>
      <c r="Z157" s="34">
        <v>138.741</v>
      </c>
      <c r="AA157" s="34">
        <v>5.41</v>
      </c>
      <c r="AB157" s="34">
        <v>142.85</v>
      </c>
      <c r="AC157" s="34">
        <v>144.08</v>
      </c>
      <c r="AD157" s="34">
        <v>143.8</v>
      </c>
      <c r="AE157" s="34">
        <v>11.82</v>
      </c>
      <c r="AF157" s="34">
        <v>188.89</v>
      </c>
      <c r="AG157" s="34">
        <v>195.337</v>
      </c>
      <c r="AH157" s="34">
        <v>193.708</v>
      </c>
      <c r="AI157" s="34">
        <v>11.2</v>
      </c>
      <c r="AJ157" s="34">
        <v>147</v>
      </c>
      <c r="AK157" s="34">
        <v>152.4</v>
      </c>
      <c r="AL157" s="34">
        <v>150.8</v>
      </c>
      <c r="AM157" s="3">
        <v>11</v>
      </c>
    </row>
    <row r="158" spans="1:39" ht="12.75">
      <c r="A158" s="103" t="s">
        <v>195</v>
      </c>
      <c r="B158" s="70" t="s">
        <v>123</v>
      </c>
      <c r="C158" s="34">
        <v>7.2</v>
      </c>
      <c r="D158" s="34">
        <v>146.2</v>
      </c>
      <c r="E158" s="34">
        <v>143.8</v>
      </c>
      <c r="F158" s="34">
        <v>143.434</v>
      </c>
      <c r="G158" s="34">
        <v>1.644498186215241</v>
      </c>
      <c r="H158" s="34">
        <v>126.09</v>
      </c>
      <c r="I158" s="34">
        <v>127.5</v>
      </c>
      <c r="J158" s="34">
        <v>127.5</v>
      </c>
      <c r="K158" s="34">
        <v>2.4223602484472084</v>
      </c>
      <c r="L158" s="34">
        <v>164.9</v>
      </c>
      <c r="M158" s="34">
        <v>158.5</v>
      </c>
      <c r="N158" s="34">
        <v>160.6</v>
      </c>
      <c r="O158" s="34">
        <v>7.1</v>
      </c>
      <c r="P158" s="34">
        <v>151.5</v>
      </c>
      <c r="Q158" s="34">
        <v>148.861</v>
      </c>
      <c r="R158" s="34">
        <v>148.995</v>
      </c>
      <c r="S158" s="34">
        <v>8.98</v>
      </c>
      <c r="T158" s="34">
        <v>126.06</v>
      </c>
      <c r="U158" s="34">
        <v>133.673</v>
      </c>
      <c r="V158" s="34">
        <v>133.433</v>
      </c>
      <c r="W158" s="34">
        <v>13.47</v>
      </c>
      <c r="X158" s="34">
        <v>150.37</v>
      </c>
      <c r="Y158" s="34">
        <v>141.684</v>
      </c>
      <c r="Z158" s="34">
        <v>139.662</v>
      </c>
      <c r="AA158" s="34">
        <v>6.22</v>
      </c>
      <c r="AB158" s="34">
        <v>155.41</v>
      </c>
      <c r="AC158" s="34">
        <v>145.437</v>
      </c>
      <c r="AD158" s="34">
        <v>144.972</v>
      </c>
      <c r="AE158" s="34">
        <v>9.95</v>
      </c>
      <c r="AF158" s="34">
        <v>199.22</v>
      </c>
      <c r="AG158" s="34">
        <v>195.611</v>
      </c>
      <c r="AH158" s="34">
        <v>195.425</v>
      </c>
      <c r="AI158" s="34">
        <v>7.6</v>
      </c>
      <c r="AJ158" s="34">
        <v>155.3</v>
      </c>
      <c r="AK158" s="34">
        <v>152.1</v>
      </c>
      <c r="AL158" s="34">
        <v>152</v>
      </c>
      <c r="AM158" s="3">
        <v>12</v>
      </c>
    </row>
    <row r="159" spans="1:39" ht="12.75">
      <c r="A159" s="40" t="s">
        <v>197</v>
      </c>
      <c r="B159" s="38" t="s">
        <v>97</v>
      </c>
      <c r="C159" s="39">
        <v>8.2</v>
      </c>
      <c r="D159" s="39">
        <v>133.6</v>
      </c>
      <c r="E159" s="39">
        <v>144.752</v>
      </c>
      <c r="F159" s="39">
        <v>144.588</v>
      </c>
      <c r="G159" s="39">
        <v>6.7418797197707185</v>
      </c>
      <c r="H159" s="39">
        <v>117.32</v>
      </c>
      <c r="I159" s="39">
        <v>127.9</v>
      </c>
      <c r="J159" s="39">
        <v>128</v>
      </c>
      <c r="K159" s="39">
        <v>11.474036850921262</v>
      </c>
      <c r="L159" s="39">
        <v>133.1</v>
      </c>
      <c r="M159" s="39">
        <v>161.6</v>
      </c>
      <c r="N159" s="39">
        <v>162</v>
      </c>
      <c r="O159" s="39">
        <v>9</v>
      </c>
      <c r="P159" s="39">
        <v>143.5</v>
      </c>
      <c r="Q159" s="39">
        <v>150.285</v>
      </c>
      <c r="R159" s="39">
        <v>150.062</v>
      </c>
      <c r="S159" s="39">
        <v>14.83</v>
      </c>
      <c r="T159" s="39">
        <v>131.61</v>
      </c>
      <c r="U159" s="39">
        <v>135.985</v>
      </c>
      <c r="V159" s="39">
        <v>134.242</v>
      </c>
      <c r="W159" s="39">
        <v>5.51</v>
      </c>
      <c r="X159" s="39">
        <v>133.89</v>
      </c>
      <c r="Y159" s="39">
        <v>140.318</v>
      </c>
      <c r="Z159" s="39">
        <v>140.445</v>
      </c>
      <c r="AA159" s="39">
        <v>6.46</v>
      </c>
      <c r="AB159" s="39">
        <v>133</v>
      </c>
      <c r="AC159" s="39">
        <v>145.84</v>
      </c>
      <c r="AD159" s="39">
        <v>145.767</v>
      </c>
      <c r="AE159" s="39">
        <v>11.55</v>
      </c>
      <c r="AF159" s="39">
        <v>189.86</v>
      </c>
      <c r="AG159" s="39">
        <v>198.26</v>
      </c>
      <c r="AH159" s="39">
        <v>197.048</v>
      </c>
      <c r="AI159" s="39">
        <v>9.6</v>
      </c>
      <c r="AJ159" s="39">
        <v>143.8</v>
      </c>
      <c r="AK159" s="39">
        <v>152.5</v>
      </c>
      <c r="AL159" s="39">
        <v>153.1</v>
      </c>
      <c r="AM159" s="58" t="s">
        <v>198</v>
      </c>
    </row>
    <row r="160" spans="1:39" ht="12.75">
      <c r="A160" s="103" t="s">
        <v>197</v>
      </c>
      <c r="B160" s="70" t="s">
        <v>101</v>
      </c>
      <c r="C160" s="34">
        <v>10.7</v>
      </c>
      <c r="D160" s="34">
        <v>141</v>
      </c>
      <c r="E160" s="34">
        <v>145.776</v>
      </c>
      <c r="F160" s="34">
        <v>145.592</v>
      </c>
      <c r="G160" s="34">
        <v>12.430332714068557</v>
      </c>
      <c r="H160" s="34">
        <v>133.14</v>
      </c>
      <c r="I160" s="34">
        <v>128.8</v>
      </c>
      <c r="J160" s="34">
        <v>128.5</v>
      </c>
      <c r="K160" s="34">
        <v>21.763304209690233</v>
      </c>
      <c r="L160" s="34">
        <v>153.3</v>
      </c>
      <c r="M160" s="34">
        <v>165.1</v>
      </c>
      <c r="N160" s="34">
        <v>163.4</v>
      </c>
      <c r="O160" s="34">
        <v>9.2</v>
      </c>
      <c r="P160" s="34">
        <v>146.2</v>
      </c>
      <c r="Q160" s="34">
        <v>150.963</v>
      </c>
      <c r="R160" s="34">
        <v>151.016</v>
      </c>
      <c r="S160" s="34">
        <v>7.43</v>
      </c>
      <c r="T160" s="34">
        <v>131.84</v>
      </c>
      <c r="U160" s="34">
        <v>133.608</v>
      </c>
      <c r="V160" s="34">
        <v>134.952</v>
      </c>
      <c r="W160" s="34">
        <v>6.74</v>
      </c>
      <c r="X160" s="34">
        <v>135.03</v>
      </c>
      <c r="Y160" s="34">
        <v>140.968</v>
      </c>
      <c r="Z160" s="34">
        <v>141.171</v>
      </c>
      <c r="AA160" s="34">
        <v>5.99</v>
      </c>
      <c r="AB160" s="34">
        <v>138.71</v>
      </c>
      <c r="AC160" s="34">
        <v>146.285</v>
      </c>
      <c r="AD160" s="34">
        <v>146.376</v>
      </c>
      <c r="AE160" s="34">
        <v>10.18</v>
      </c>
      <c r="AF160" s="34">
        <v>188.76</v>
      </c>
      <c r="AG160" s="34">
        <v>198.737</v>
      </c>
      <c r="AH160" s="34">
        <v>198.588</v>
      </c>
      <c r="AI160" s="34">
        <v>11.4</v>
      </c>
      <c r="AJ160" s="34">
        <v>149.2</v>
      </c>
      <c r="AK160" s="34">
        <v>154.9</v>
      </c>
      <c r="AL160" s="34">
        <v>154.2</v>
      </c>
      <c r="AM160" s="3">
        <v>2</v>
      </c>
    </row>
    <row r="161" spans="1:39" ht="12.75">
      <c r="A161" s="103" t="s">
        <v>197</v>
      </c>
      <c r="B161" s="70" t="s">
        <v>105</v>
      </c>
      <c r="AM161" s="3">
        <v>3</v>
      </c>
    </row>
    <row r="162" spans="1:39" ht="12.75">
      <c r="A162" s="103" t="s">
        <v>197</v>
      </c>
      <c r="B162" s="4" t="s">
        <v>109</v>
      </c>
      <c r="AM162" s="3">
        <v>4</v>
      </c>
    </row>
    <row r="163" spans="1:39" ht="12.75">
      <c r="A163" s="103" t="s">
        <v>197</v>
      </c>
      <c r="B163" s="70" t="s">
        <v>111</v>
      </c>
      <c r="D163" s="111" t="s">
        <v>14</v>
      </c>
      <c r="E163" s="114" t="s">
        <v>15</v>
      </c>
      <c r="F163" s="115"/>
      <c r="G163" s="111"/>
      <c r="H163" s="111"/>
      <c r="I163" s="111"/>
      <c r="J163" s="111"/>
      <c r="K163" s="112"/>
      <c r="L163" s="112"/>
      <c r="AM163" s="3">
        <v>5</v>
      </c>
    </row>
    <row r="164" spans="1:39" ht="12.75">
      <c r="A164" s="103" t="s">
        <v>197</v>
      </c>
      <c r="B164" s="70" t="s">
        <v>113</v>
      </c>
      <c r="D164" s="110" t="s">
        <v>99</v>
      </c>
      <c r="E164" s="110" t="s">
        <v>100</v>
      </c>
      <c r="F164" s="116"/>
      <c r="G164" s="111"/>
      <c r="H164" s="111"/>
      <c r="I164" s="111"/>
      <c r="J164" s="111"/>
      <c r="K164" s="112"/>
      <c r="L164" s="112"/>
      <c r="AM164" s="3">
        <v>6</v>
      </c>
    </row>
    <row r="165" spans="1:39" ht="12.75">
      <c r="A165" s="103" t="s">
        <v>197</v>
      </c>
      <c r="B165" s="18" t="s">
        <v>115</v>
      </c>
      <c r="D165" s="110" t="s">
        <v>103</v>
      </c>
      <c r="E165" s="110" t="s">
        <v>104</v>
      </c>
      <c r="F165" s="116"/>
      <c r="G165" s="111"/>
      <c r="H165" s="111"/>
      <c r="I165" s="111"/>
      <c r="J165" s="111"/>
      <c r="K165" s="112"/>
      <c r="L165" s="112"/>
      <c r="AM165" s="3">
        <v>7</v>
      </c>
    </row>
    <row r="166" spans="1:39" ht="12.75">
      <c r="A166" s="103" t="s">
        <v>197</v>
      </c>
      <c r="B166" s="18" t="s">
        <v>117</v>
      </c>
      <c r="D166" s="110" t="s">
        <v>107</v>
      </c>
      <c r="E166" s="110" t="s">
        <v>108</v>
      </c>
      <c r="F166" s="116"/>
      <c r="G166" s="111"/>
      <c r="H166" s="111"/>
      <c r="I166" s="111"/>
      <c r="J166" s="111"/>
      <c r="K166" s="112"/>
      <c r="L166" s="112"/>
      <c r="AM166" s="3">
        <v>8</v>
      </c>
    </row>
    <row r="167" spans="1:39" ht="12.75">
      <c r="A167" s="103" t="s">
        <v>197</v>
      </c>
      <c r="B167" s="18" t="s">
        <v>119</v>
      </c>
      <c r="AM167" s="3">
        <v>9</v>
      </c>
    </row>
    <row r="168" spans="1:39" ht="12.75">
      <c r="A168" s="103" t="s">
        <v>197</v>
      </c>
      <c r="B168" s="70" t="s">
        <v>121</v>
      </c>
      <c r="AM168" s="3">
        <v>10</v>
      </c>
    </row>
    <row r="169" spans="1:39" ht="12.75">
      <c r="A169" s="103" t="s">
        <v>197</v>
      </c>
      <c r="B169" s="18" t="s">
        <v>122</v>
      </c>
      <c r="AM169" s="3">
        <v>11</v>
      </c>
    </row>
    <row r="170" spans="1:39" ht="12.75">
      <c r="A170" s="103" t="s">
        <v>197</v>
      </c>
      <c r="B170" s="70" t="s">
        <v>123</v>
      </c>
      <c r="AM170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M159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8" sqref="A148"/>
    </sheetView>
  </sheetViews>
  <sheetFormatPr defaultColWidth="9.00390625" defaultRowHeight="12.75"/>
  <cols>
    <col min="1" max="1" width="5.875" style="0" customWidth="1"/>
    <col min="2" max="2" width="4.25390625" style="0" customWidth="1"/>
    <col min="30" max="30" width="9.00390625" style="3" customWidth="1"/>
  </cols>
  <sheetData>
    <row r="1" ht="12.75">
      <c r="A1" t="s">
        <v>160</v>
      </c>
    </row>
    <row r="2" spans="3:30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  <c r="AD2" s="57"/>
    </row>
    <row r="3" spans="1:30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  <c r="AD3" s="3"/>
    </row>
    <row r="4" spans="1:39" s="4" customFormat="1" ht="12.75">
      <c r="A4" s="40" t="s">
        <v>124</v>
      </c>
      <c r="B4" s="38" t="s">
        <v>97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58" t="s">
        <v>125</v>
      </c>
      <c r="AE4" s="63"/>
      <c r="AF4" s="63"/>
      <c r="AG4" s="63"/>
      <c r="AH4" s="63"/>
      <c r="AI4" s="63"/>
      <c r="AJ4" s="63"/>
      <c r="AK4" s="63"/>
      <c r="AL4" s="63"/>
      <c r="AM4" s="41"/>
    </row>
    <row r="5" spans="1:30" ht="12.75">
      <c r="A5" s="35" t="s">
        <v>124</v>
      </c>
      <c r="B5" s="4" t="s">
        <v>101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9" t="s">
        <v>102</v>
      </c>
    </row>
    <row r="6" spans="1:30" ht="12.75">
      <c r="A6" s="35" t="s">
        <v>124</v>
      </c>
      <c r="B6" s="4" t="s">
        <v>105</v>
      </c>
      <c r="C6" s="68">
        <f>100*(SUM(Taulukko!D15:D17)-SUM(Taulukko!D3:D5))/SUM(Taulukko!D3:D5)</f>
        <v>7.816968541468054</v>
      </c>
      <c r="D6" s="68">
        <f>100*(SUM(Taulukko!E15:E17)-SUM(Taulukko!E3:E5))/SUM(Taulukko!E3:E5)</f>
        <v>7.572708177078261</v>
      </c>
      <c r="E6" s="68">
        <f>100*(SUM(Taulukko!F15:F17)-SUM(Taulukko!F3:F5))/SUM(Taulukko!F3:F5)</f>
        <v>7.342903978488452</v>
      </c>
      <c r="F6" s="68">
        <f>100*(SUM(Taulukko!H15:H17)-SUM(Taulukko!H3:H5))/SUM(Taulukko!H3:H5)</f>
        <v>6.479360478705992</v>
      </c>
      <c r="G6" s="68">
        <f>100*(SUM(Taulukko!I15:I17)-SUM(Taulukko!I3:I5))/SUM(Taulukko!I3:I5)</f>
        <v>5.277161862527719</v>
      </c>
      <c r="H6" s="68">
        <f>100*(SUM(Taulukko!J15:J17)-SUM(Taulukko!J3:J5))/SUM(Taulukko!J3:J5)</f>
        <v>5.006645990252553</v>
      </c>
      <c r="I6" s="68">
        <f>100*(SUM(Taulukko!L15:L17)-SUM(Taulukko!L3:L5))/SUM(Taulukko!L3:L5)</f>
        <v>9.007092198581553</v>
      </c>
      <c r="J6" s="68">
        <f>100*(SUM(Taulukko!M15:M17)-SUM(Taulukko!M3:M5))/SUM(Taulukko!M3:M5)</f>
        <v>8.051341890315042</v>
      </c>
      <c r="K6" s="68">
        <f>100*(SUM(Taulukko!N15:N17)-SUM(Taulukko!N3:N5))/SUM(Taulukko!N3:N5)</f>
        <v>8.840749414519886</v>
      </c>
      <c r="L6" s="68">
        <f>100*(SUM(Taulukko!P15:P17)-SUM(Taulukko!P3:P5))/SUM(Taulukko!P3:P5)</f>
        <v>7.578740157480333</v>
      </c>
      <c r="M6" s="68">
        <f>100*(SUM(Taulukko!Q15:Q17)-SUM(Taulukko!Q3:Q5))/SUM(Taulukko!Q3:Q5)</f>
        <v>7.677534046538187</v>
      </c>
      <c r="N6" s="68">
        <f>100*(SUM(Taulukko!R15:R17)-SUM(Taulukko!R3:R5))/SUM(Taulukko!R3:R5)</f>
        <v>7.622499213808492</v>
      </c>
      <c r="O6" s="68">
        <f>100*(SUM(Taulukko!T15:T17)-SUM(Taulukko!T3:T5))/SUM(Taulukko!T3:T5)</f>
        <v>3.7222788182744524</v>
      </c>
      <c r="P6" s="68">
        <f>100*(SUM(Taulukko!U15:U17)-SUM(Taulukko!U3:U5))/SUM(Taulukko!U3:U5)</f>
        <v>2.939338382866452</v>
      </c>
      <c r="Q6" s="68">
        <f>100*(SUM(Taulukko!V15:V17)-SUM(Taulukko!V3:V5))/SUM(Taulukko!V3:V5)</f>
        <v>-1.3354963257903694</v>
      </c>
      <c r="R6" s="68">
        <f>100*(SUM(Taulukko!X15:X17)-SUM(Taulukko!X3:X5))/SUM(Taulukko!X3:X5)</f>
        <v>9.694258016405666</v>
      </c>
      <c r="S6" s="68">
        <f>100*(SUM(Taulukko!Y15:Y17)-SUM(Taulukko!Y3:Y5))/SUM(Taulukko!Y3:Y5)</f>
        <v>9.212570900662087</v>
      </c>
      <c r="T6" s="68">
        <f>100*(SUM(Taulukko!Z15:Z17)-SUM(Taulukko!Z3:Z5))/SUM(Taulukko!Z3:Z5)</f>
        <v>6.736080049913164</v>
      </c>
      <c r="U6" s="68">
        <f>100*(SUM(Taulukko!AB15:AB17)-SUM(Taulukko!AB3:AB5))/SUM(Taulukko!AB3:AB5)</f>
        <v>11.232298885206397</v>
      </c>
      <c r="V6" s="68">
        <f>100*(SUM(Taulukko!AC15:AC17)-SUM(Taulukko!AC3:AC5))/SUM(Taulukko!AC3:AC5)</f>
        <v>10.974927159059574</v>
      </c>
      <c r="W6" s="68">
        <f>100*(SUM(Taulukko!AD15:AD17)-SUM(Taulukko!AD3:AD5))/SUM(Taulukko!AD3:AD5)</f>
        <v>11.080297114828948</v>
      </c>
      <c r="X6" s="68">
        <f>100*(SUM(Taulukko!AF15:AF17)-SUM(Taulukko!AF3:AF5))/SUM(Taulukko!AF3:AF5)</f>
        <v>12.143240183519033</v>
      </c>
      <c r="Y6" s="68">
        <f>100*(SUM(Taulukko!AG15:AG17)-SUM(Taulukko!AG3:AG5))/SUM(Taulukko!AG3:AG5)</f>
        <v>11.995741838806909</v>
      </c>
      <c r="Z6" s="68">
        <f>100*(SUM(Taulukko!AH15:AH17)-SUM(Taulukko!AH3:AH5))/SUM(Taulukko!AH3:AH5)</f>
        <v>11.59315775158758</v>
      </c>
      <c r="AA6" s="68">
        <f>100*(SUM(Taulukko!AJ15:AJ17)-SUM(Taulukko!AJ3:AJ5))/SUM(Taulukko!AJ3:AJ5)</f>
        <v>7.676240208877294</v>
      </c>
      <c r="AB6" s="68">
        <f>100*(SUM(Taulukko!AK15:AK17)-SUM(Taulukko!AK3:AK5))/SUM(Taulukko!AK3:AK5)</f>
        <v>7.398212512413096</v>
      </c>
      <c r="AC6" s="68">
        <f>100*(SUM(Taulukko!AL15:AL17)-SUM(Taulukko!AL3:AL5))/SUM(Taulukko!AL3:AL5)</f>
        <v>6.742687159147231</v>
      </c>
      <c r="AD6" s="59" t="s">
        <v>106</v>
      </c>
    </row>
    <row r="7" spans="1:30" ht="12.75">
      <c r="A7" s="35" t="s">
        <v>124</v>
      </c>
      <c r="B7" s="4" t="s">
        <v>109</v>
      </c>
      <c r="C7" s="68">
        <f>100*(SUM(Taulukko!D16:D18)-SUM(Taulukko!D4:D6))/SUM(Taulukko!D4:D6)</f>
        <v>7.179727827311114</v>
      </c>
      <c r="D7" s="68">
        <f>100*(SUM(Taulukko!E16:E18)-SUM(Taulukko!E4:E6))/SUM(Taulukko!E4:E6)</f>
        <v>7.1761245498808455</v>
      </c>
      <c r="E7" s="68">
        <f>100*(SUM(Taulukko!F16:F18)-SUM(Taulukko!F4:F6))/SUM(Taulukko!F4:F6)</f>
        <v>6.979341476415238</v>
      </c>
      <c r="F7" s="68">
        <f>100*(SUM(Taulukko!H16:H18)-SUM(Taulukko!H4:H6))/SUM(Taulukko!H4:H6)</f>
        <v>6.252609119161352</v>
      </c>
      <c r="G7" s="68">
        <f>100*(SUM(Taulukko!I16:I18)-SUM(Taulukko!I4:I6))/SUM(Taulukko!I4:I6)</f>
        <v>5.710491367861901</v>
      </c>
      <c r="H7" s="68">
        <f>100*(SUM(Taulukko!J16:J18)-SUM(Taulukko!J4:J6))/SUM(Taulukko!J4:J6)</f>
        <v>5.121412803532019</v>
      </c>
      <c r="I7" s="68">
        <f>100*(SUM(Taulukko!L16:L18)-SUM(Taulukko!L4:L6))/SUM(Taulukko!L4:L6)</f>
        <v>9.965156794425095</v>
      </c>
      <c r="J7" s="68">
        <f>100*(SUM(Taulukko!M16:M18)-SUM(Taulukko!M4:M6))/SUM(Taulukko!M4:M6)</f>
        <v>9.133216986620122</v>
      </c>
      <c r="K7" s="68">
        <f>100*(SUM(Taulukko!N16:N18)-SUM(Taulukko!N4:N6))/SUM(Taulukko!N4:N6)</f>
        <v>9.48777648428404</v>
      </c>
      <c r="L7" s="68">
        <f>100*(SUM(Taulukko!P16:P18)-SUM(Taulukko!P4:P6))/SUM(Taulukko!P4:P6)</f>
        <v>7.36944851146902</v>
      </c>
      <c r="M7" s="68">
        <f>100*(SUM(Taulukko!Q16:Q18)-SUM(Taulukko!Q4:Q6))/SUM(Taulukko!Q4:Q6)</f>
        <v>7.340598173786553</v>
      </c>
      <c r="N7" s="68">
        <f>100*(SUM(Taulukko!R16:R18)-SUM(Taulukko!R4:R6))/SUM(Taulukko!R4:R6)</f>
        <v>7.46882234532828</v>
      </c>
      <c r="O7" s="68">
        <f>100*(SUM(Taulukko!T16:T18)-SUM(Taulukko!T4:T6))/SUM(Taulukko!T4:T6)</f>
        <v>-0.7728455473998915</v>
      </c>
      <c r="P7" s="68">
        <f>100*(SUM(Taulukko!U16:U18)-SUM(Taulukko!U4:U6))/SUM(Taulukko!U4:U6)</f>
        <v>-1.0623613961149536</v>
      </c>
      <c r="Q7" s="68">
        <f>100*(SUM(Taulukko!V16:V18)-SUM(Taulukko!V4:V6))/SUM(Taulukko!V4:V6)</f>
        <v>-1.7528508545882688</v>
      </c>
      <c r="R7" s="68">
        <f>100*(SUM(Taulukko!X16:X18)-SUM(Taulukko!X4:X6))/SUM(Taulukko!X4:X6)</f>
        <v>8.916294259195599</v>
      </c>
      <c r="S7" s="68">
        <f>100*(SUM(Taulukko!Y16:Y18)-SUM(Taulukko!Y4:Y6))/SUM(Taulukko!Y4:Y6)</f>
        <v>8.666924371163839</v>
      </c>
      <c r="T7" s="68">
        <f>100*(SUM(Taulukko!Z16:Z18)-SUM(Taulukko!Z4:Z6))/SUM(Taulukko!Z4:Z6)</f>
        <v>6.415469884935864</v>
      </c>
      <c r="U7" s="68">
        <f>100*(SUM(Taulukko!AB16:AB18)-SUM(Taulukko!AB4:AB6))/SUM(Taulukko!AB4:AB6)</f>
        <v>11.025078007627403</v>
      </c>
      <c r="V7" s="68">
        <f>100*(SUM(Taulukko!AC16:AC18)-SUM(Taulukko!AC4:AC6))/SUM(Taulukko!AC4:AC6)</f>
        <v>10.905421832397181</v>
      </c>
      <c r="W7" s="68">
        <f>100*(SUM(Taulukko!AD16:AD18)-SUM(Taulukko!AD4:AD6))/SUM(Taulukko!AD4:AD6)</f>
        <v>10.820475457812515</v>
      </c>
      <c r="X7" s="68">
        <f>100*(SUM(Taulukko!AF16:AF18)-SUM(Taulukko!AF4:AF6))/SUM(Taulukko!AF4:AF6)</f>
        <v>11.63375014607923</v>
      </c>
      <c r="Y7" s="68">
        <f>100*(SUM(Taulukko!AG16:AG18)-SUM(Taulukko!AG4:AG6))/SUM(Taulukko!AG4:AG6)</f>
        <v>11.558826670722622</v>
      </c>
      <c r="Z7" s="68">
        <f>100*(SUM(Taulukko!AH16:AH18)-SUM(Taulukko!AH4:AH6))/SUM(Taulukko!AH4:AH6)</f>
        <v>11.330410704755819</v>
      </c>
      <c r="AA7" s="68">
        <f>100*(SUM(Taulukko!AJ16:AJ18)-SUM(Taulukko!AJ4:AJ6))/SUM(Taulukko!AJ4:AJ6)</f>
        <v>6.843718079673154</v>
      </c>
      <c r="AB7" s="68">
        <f>100*(SUM(Taulukko!AK16:AK18)-SUM(Taulukko!AK4:AK6))/SUM(Taulukko!AK4:AK6)</f>
        <v>6.758756783423774</v>
      </c>
      <c r="AC7" s="68">
        <f>100*(SUM(Taulukko!AL16:AL18)-SUM(Taulukko!AL4:AL6))/SUM(Taulukko!AL4:AL6)</f>
        <v>6.554953178905856</v>
      </c>
      <c r="AD7" s="59" t="s">
        <v>110</v>
      </c>
    </row>
    <row r="8" spans="1:30" ht="12.75">
      <c r="A8" s="35" t="s">
        <v>124</v>
      </c>
      <c r="B8" s="4" t="s">
        <v>111</v>
      </c>
      <c r="C8" s="68">
        <f>100*(SUM(Taulukko!D17:D19)-SUM(Taulukko!D5:D7))/SUM(Taulukko!D5:D7)</f>
        <v>7.155963302752304</v>
      </c>
      <c r="D8" s="68">
        <f>100*(SUM(Taulukko!E17:E19)-SUM(Taulukko!E5:E7))/SUM(Taulukko!E5:E7)</f>
        <v>6.66535694113601</v>
      </c>
      <c r="E8" s="68">
        <f>100*(SUM(Taulukko!F17:F19)-SUM(Taulukko!F5:F7))/SUM(Taulukko!F5:F7)</f>
        <v>6.462727488034353</v>
      </c>
      <c r="F8" s="68">
        <f>100*(SUM(Taulukko!H17:H19)-SUM(Taulukko!H5:H7))/SUM(Taulukko!H5:H7)</f>
        <v>7.236782029038442</v>
      </c>
      <c r="G8" s="68">
        <f>100*(SUM(Taulukko!I17:I19)-SUM(Taulukko!I5:I7))/SUM(Taulukko!I5:I7)</f>
        <v>5.643738977072315</v>
      </c>
      <c r="H8" s="68">
        <f>100*(SUM(Taulukko!J17:J19)-SUM(Taulukko!J5:J7))/SUM(Taulukko!J5:J7)</f>
        <v>5.145118733509243</v>
      </c>
      <c r="I8" s="68">
        <f>100*(SUM(Taulukko!L17:L19)-SUM(Taulukko!L5:L7))/SUM(Taulukko!L5:L7)</f>
        <v>13.809206137424944</v>
      </c>
      <c r="J8" s="68">
        <f>100*(SUM(Taulukko!M17:M19)-SUM(Taulukko!M5:M7))/SUM(Taulukko!M5:M7)</f>
        <v>11.175785797438875</v>
      </c>
      <c r="K8" s="68">
        <f>100*(SUM(Taulukko!N17:N19)-SUM(Taulukko!N5:N7))/SUM(Taulukko!N5:N7)</f>
        <v>10.243055555555548</v>
      </c>
      <c r="L8" s="68">
        <f>100*(SUM(Taulukko!P17:P19)-SUM(Taulukko!P5:P7))/SUM(Taulukko!P5:P7)</f>
        <v>7.644529383659818</v>
      </c>
      <c r="M8" s="68">
        <f>100*(SUM(Taulukko!Q17:Q19)-SUM(Taulukko!Q5:Q7))/SUM(Taulukko!Q5:Q7)</f>
        <v>7.4394281085521285</v>
      </c>
      <c r="N8" s="68">
        <f>100*(SUM(Taulukko!R17:R19)-SUM(Taulukko!R5:R7))/SUM(Taulukko!R5:R7)</f>
        <v>7.368852755056849</v>
      </c>
      <c r="O8" s="68">
        <f>100*(SUM(Taulukko!T17:T19)-SUM(Taulukko!T5:T7))/SUM(Taulukko!T5:T7)</f>
        <v>-1.371618057125626</v>
      </c>
      <c r="P8" s="68">
        <f>100*(SUM(Taulukko!U17:U19)-SUM(Taulukko!U5:U7))/SUM(Taulukko!U5:U7)</f>
        <v>-1.1795928486059772</v>
      </c>
      <c r="Q8" s="68">
        <f>100*(SUM(Taulukko!V17:V19)-SUM(Taulukko!V5:V7))/SUM(Taulukko!V5:V7)</f>
        <v>-2.32165977609584</v>
      </c>
      <c r="R8" s="68">
        <f>100*(SUM(Taulukko!X17:X19)-SUM(Taulukko!X5:X7))/SUM(Taulukko!X5:X7)</f>
        <v>8.216746269918449</v>
      </c>
      <c r="S8" s="68">
        <f>100*(SUM(Taulukko!Y17:Y19)-SUM(Taulukko!Y5:Y7))/SUM(Taulukko!Y5:Y7)</f>
        <v>8.221859813394541</v>
      </c>
      <c r="T8" s="68">
        <f>100*(SUM(Taulukko!Z17:Z19)-SUM(Taulukko!Z5:Z7))/SUM(Taulukko!Z5:Z7)</f>
        <v>6.07637437878913</v>
      </c>
      <c r="U8" s="68">
        <f>100*(SUM(Taulukko!AB17:AB19)-SUM(Taulukko!AB5:AB7))/SUM(Taulukko!AB5:AB7)</f>
        <v>10.271480548558632</v>
      </c>
      <c r="V8" s="68">
        <f>100*(SUM(Taulukko!AC17:AC19)-SUM(Taulukko!AC5:AC7))/SUM(Taulukko!AC5:AC7)</f>
        <v>10.58838588509474</v>
      </c>
      <c r="W8" s="68">
        <f>100*(SUM(Taulukko!AD17:AD19)-SUM(Taulukko!AD5:AD7))/SUM(Taulukko!AD5:AD7)</f>
        <v>10.551994093699617</v>
      </c>
      <c r="X8" s="68">
        <f>100*(SUM(Taulukko!AF17:AF19)-SUM(Taulukko!AF5:AF7))/SUM(Taulukko!AF5:AF7)</f>
        <v>10.831874399954824</v>
      </c>
      <c r="Y8" s="68">
        <f>100*(SUM(Taulukko!AG17:AG19)-SUM(Taulukko!AG5:AG7))/SUM(Taulukko!AG5:AG7)</f>
        <v>10.938151663224318</v>
      </c>
      <c r="Z8" s="68">
        <f>100*(SUM(Taulukko!AH17:AH19)-SUM(Taulukko!AH5:AH7))/SUM(Taulukko!AH5:AH7)</f>
        <v>11.040191427806171</v>
      </c>
      <c r="AA8" s="68">
        <f>100*(SUM(Taulukko!AJ17:AJ19)-SUM(Taulukko!AJ5:AJ7))/SUM(Taulukko!AJ5:AJ7)</f>
        <v>6.403940886699507</v>
      </c>
      <c r="AB8" s="68">
        <f>100*(SUM(Taulukko!AK17:AK19)-SUM(Taulukko!AK5:AK7))/SUM(Taulukko!AK5:AK7)</f>
        <v>6.418422341989219</v>
      </c>
      <c r="AC8" s="68">
        <f>100*(SUM(Taulukko!AL17:AL19)-SUM(Taulukko!AL5:AL7))/SUM(Taulukko!AL5:AL7)</f>
        <v>6.167400881057267</v>
      </c>
      <c r="AD8" s="59" t="s">
        <v>112</v>
      </c>
    </row>
    <row r="9" spans="1:30" ht="12.75">
      <c r="A9" s="35" t="s">
        <v>124</v>
      </c>
      <c r="B9" s="4" t="s">
        <v>113</v>
      </c>
      <c r="C9" s="68">
        <f>100*(SUM(Taulukko!D18:D20)-SUM(Taulukko!D6:D8))/SUM(Taulukko!D6:D8)</f>
        <v>4.541666666666669</v>
      </c>
      <c r="D9" s="68">
        <f>100*(SUM(Taulukko!E18:E20)-SUM(Taulukko!E6:E8))/SUM(Taulukko!E6:E8)</f>
        <v>5.6674666909294364</v>
      </c>
      <c r="E9" s="68">
        <f>100*(SUM(Taulukko!F18:F20)-SUM(Taulukko!F6:F8))/SUM(Taulukko!F6:F8)</f>
        <v>5.875600305175421</v>
      </c>
      <c r="F9" s="68">
        <f>100*(SUM(Taulukko!H18:H20)-SUM(Taulukko!H6:H8))/SUM(Taulukko!H6:H8)</f>
        <v>4.066528728314511</v>
      </c>
      <c r="G9" s="68">
        <f>100*(SUM(Taulukko!I18:I20)-SUM(Taulukko!I6:I8))/SUM(Taulukko!I6:I8)</f>
        <v>5.032822757111598</v>
      </c>
      <c r="H9" s="68">
        <f>100*(SUM(Taulukko!J18:J20)-SUM(Taulukko!J6:J8))/SUM(Taulukko!J6:J8)</f>
        <v>5.1686377573368425</v>
      </c>
      <c r="I9" s="68">
        <f>100*(SUM(Taulukko!L18:L20)-SUM(Taulukko!L6:L8))/SUM(Taulukko!L6:L8)</f>
        <v>8.817086527929881</v>
      </c>
      <c r="J9" s="68">
        <f>100*(SUM(Taulukko!M18:M20)-SUM(Taulukko!M6:M8))/SUM(Taulukko!M6:M8)</f>
        <v>10.628571428571426</v>
      </c>
      <c r="K9" s="68">
        <f>100*(SUM(Taulukko!N18:N20)-SUM(Taulukko!N6:N8))/SUM(Taulukko!N6:N8)</f>
        <v>10.804597701149431</v>
      </c>
      <c r="L9" s="68">
        <f>100*(SUM(Taulukko!P18:P20)-SUM(Taulukko!P6:P8))/SUM(Taulukko!P6:P8)</f>
        <v>7.030900134348418</v>
      </c>
      <c r="M9" s="68">
        <f>100*(SUM(Taulukko!Q18:Q20)-SUM(Taulukko!Q6:Q8))/SUM(Taulukko!Q6:Q8)</f>
        <v>7.204119715782662</v>
      </c>
      <c r="N9" s="68">
        <f>100*(SUM(Taulukko!R18:R20)-SUM(Taulukko!R6:R8))/SUM(Taulukko!R6:R8)</f>
        <v>7.309582977163043</v>
      </c>
      <c r="O9" s="68">
        <f>100*(SUM(Taulukko!T18:T20)-SUM(Taulukko!T6:T8))/SUM(Taulukko!T6:T8)</f>
        <v>-4.7569732118199495</v>
      </c>
      <c r="P9" s="68">
        <f>100*(SUM(Taulukko!U18:U20)-SUM(Taulukko!U6:U8))/SUM(Taulukko!U6:U8)</f>
        <v>-3.788255657850792</v>
      </c>
      <c r="Q9" s="68">
        <f>100*(SUM(Taulukko!V18:V20)-SUM(Taulukko!V6:V8))/SUM(Taulukko!V6:V8)</f>
        <v>-2.9765992207353174</v>
      </c>
      <c r="R9" s="68">
        <f>100*(SUM(Taulukko!X18:X20)-SUM(Taulukko!X6:X8))/SUM(Taulukko!X6:X8)</f>
        <v>5.430895586906115</v>
      </c>
      <c r="S9" s="68">
        <f>100*(SUM(Taulukko!Y18:Y20)-SUM(Taulukko!Y6:Y8))/SUM(Taulukko!Y6:Y8)</f>
        <v>5.673602035985784</v>
      </c>
      <c r="T9" s="68">
        <f>100*(SUM(Taulukko!Z18:Z20)-SUM(Taulukko!Z6:Z8))/SUM(Taulukko!Z6:Z8)</f>
        <v>5.736965181917217</v>
      </c>
      <c r="U9" s="68">
        <f>100*(SUM(Taulukko!AB18:AB20)-SUM(Taulukko!AB6:AB8))/SUM(Taulukko!AB6:AB8)</f>
        <v>9.422697539196333</v>
      </c>
      <c r="V9" s="68">
        <f>100*(SUM(Taulukko!AC18:AC20)-SUM(Taulukko!AC6:AC8))/SUM(Taulukko!AC6:AC8)</f>
        <v>10.099184081685625</v>
      </c>
      <c r="W9" s="68">
        <f>100*(SUM(Taulukko!AD18:AD20)-SUM(Taulukko!AD6:AD8))/SUM(Taulukko!AD6:AD8)</f>
        <v>10.334050194862618</v>
      </c>
      <c r="X9" s="68">
        <f>100*(SUM(Taulukko!AF18:AF20)-SUM(Taulukko!AF6:AF8))/SUM(Taulukko!AF6:AF8)</f>
        <v>9.968863518422424</v>
      </c>
      <c r="Y9" s="68">
        <f>100*(SUM(Taulukko!AG18:AG20)-SUM(Taulukko!AG6:AG8))/SUM(Taulukko!AG6:AG8)</f>
        <v>10.39432815886668</v>
      </c>
      <c r="Z9" s="68">
        <f>100*(SUM(Taulukko!AH18:AH20)-SUM(Taulukko!AH6:AH8))/SUM(Taulukko!AH6:AH8)</f>
        <v>10.761094869948296</v>
      </c>
      <c r="AA9" s="68">
        <f>100*(SUM(Taulukko!AJ18:AJ20)-SUM(Taulukko!AJ6:AJ8))/SUM(Taulukko!AJ6:AJ8)</f>
        <v>4.559963520291838</v>
      </c>
      <c r="AB9" s="68">
        <f>100*(SUM(Taulukko!AK18:AK20)-SUM(Taulukko!AK6:AK8))/SUM(Taulukko!AK6:AK8)</f>
        <v>4.987893462469724</v>
      </c>
      <c r="AC9" s="68">
        <f>100*(SUM(Taulukko!AL18:AL20)-SUM(Taulukko!AL6:AL8))/SUM(Taulukko!AL6:AL8)</f>
        <v>5.785123966942166</v>
      </c>
      <c r="AD9" s="59" t="s">
        <v>114</v>
      </c>
    </row>
    <row r="10" spans="1:30" ht="12.75">
      <c r="A10" s="35" t="s">
        <v>124</v>
      </c>
      <c r="B10" s="4" t="s">
        <v>115</v>
      </c>
      <c r="C10" s="68">
        <f>100*(SUM(Taulukko!D19:D21)-SUM(Taulukko!D7:D9))/SUM(Taulukko!D7:D9)</f>
        <v>4.825949367088603</v>
      </c>
      <c r="D10" s="68">
        <f>100*(SUM(Taulukko!E19:E21)-SUM(Taulukko!E7:E9))/SUM(Taulukko!E7:E9)</f>
        <v>5.11960114230149</v>
      </c>
      <c r="E10" s="68">
        <f>100*(SUM(Taulukko!F19:F21)-SUM(Taulukko!F7:F9))/SUM(Taulukko!F7:F9)</f>
        <v>5.378031910312236</v>
      </c>
      <c r="F10" s="68">
        <f>100*(SUM(Taulukko!H19:H21)-SUM(Taulukko!H7:H9))/SUM(Taulukko!H7:H9)</f>
        <v>4.929658893813845</v>
      </c>
      <c r="G10" s="68">
        <f>100*(SUM(Taulukko!I19:I21)-SUM(Taulukko!I7:I9))/SUM(Taulukko!I7:I9)</f>
        <v>5.237887385421201</v>
      </c>
      <c r="H10" s="68">
        <f>100*(SUM(Taulukko!J19:J21)-SUM(Taulukko!J7:J9))/SUM(Taulukko!J7:J9)</f>
        <v>5.237887385421225</v>
      </c>
      <c r="I10" s="68">
        <f>100*(SUM(Taulukko!L19:L21)-SUM(Taulukko!L7:L9))/SUM(Taulukko!L7:L9)</f>
        <v>10.432569974554708</v>
      </c>
      <c r="J10" s="68">
        <f>100*(SUM(Taulukko!M19:M21)-SUM(Taulukko!M7:M9))/SUM(Taulukko!M7:M9)</f>
        <v>11.700913242009149</v>
      </c>
      <c r="K10" s="68">
        <f>100*(SUM(Taulukko!N19:N21)-SUM(Taulukko!N7:N9))/SUM(Taulukko!N7:N9)</f>
        <v>11.130136986301386</v>
      </c>
      <c r="L10" s="68">
        <f>100*(SUM(Taulukko!P19:P21)-SUM(Taulukko!P7:P9))/SUM(Taulukko!P7:P9)</f>
        <v>7.496711968434894</v>
      </c>
      <c r="M10" s="68">
        <f>100*(SUM(Taulukko!Q19:Q21)-SUM(Taulukko!Q7:Q9))/SUM(Taulukko!Q7:Q9)</f>
        <v>7.364108727123799</v>
      </c>
      <c r="N10" s="68">
        <f>100*(SUM(Taulukko!R19:R21)-SUM(Taulukko!R7:R9))/SUM(Taulukko!R7:R9)</f>
        <v>7.2707046049189845</v>
      </c>
      <c r="O10" s="68">
        <f>100*(SUM(Taulukko!T19:T21)-SUM(Taulukko!T7:T9))/SUM(Taulukko!T7:T9)</f>
        <v>-4.571389289887954</v>
      </c>
      <c r="P10" s="68">
        <f>100*(SUM(Taulukko!U19:U21)-SUM(Taulukko!U7:U9))/SUM(Taulukko!U7:U9)</f>
        <v>-3.8557338869647393</v>
      </c>
      <c r="Q10" s="68">
        <f>100*(SUM(Taulukko!V19:V21)-SUM(Taulukko!V7:V9))/SUM(Taulukko!V7:V9)</f>
        <v>-3.5816717510027694</v>
      </c>
      <c r="R10" s="68">
        <f>100*(SUM(Taulukko!X19:X21)-SUM(Taulukko!X7:X9))/SUM(Taulukko!X7:X9)</f>
        <v>5.2601239371667265</v>
      </c>
      <c r="S10" s="68">
        <f>100*(SUM(Taulukko!Y19:Y21)-SUM(Taulukko!Y7:Y9))/SUM(Taulukko!Y7:Y9)</f>
        <v>5.270427092081269</v>
      </c>
      <c r="T10" s="68">
        <f>100*(SUM(Taulukko!Z19:Z21)-SUM(Taulukko!Z7:Z9))/SUM(Taulukko!Z7:Z9)</f>
        <v>5.406601536963611</v>
      </c>
      <c r="U10" s="68">
        <f>100*(SUM(Taulukko!AB19:AB21)-SUM(Taulukko!AB7:AB9))/SUM(Taulukko!AB7:AB9)</f>
        <v>9.670843277645181</v>
      </c>
      <c r="V10" s="68">
        <f>100*(SUM(Taulukko!AC19:AC21)-SUM(Taulukko!AC7:AC9))/SUM(Taulukko!AC7:AC9)</f>
        <v>10.183099367628152</v>
      </c>
      <c r="W10" s="68">
        <f>100*(SUM(Taulukko!AD19:AD21)-SUM(Taulukko!AD7:AD9))/SUM(Taulukko!AD7:AD9)</f>
        <v>10.32278424239671</v>
      </c>
      <c r="X10" s="68">
        <f>100*(SUM(Taulukko!AF19:AF21)-SUM(Taulukko!AF7:AF9))/SUM(Taulukko!AF7:AF9)</f>
        <v>9.979346128658491</v>
      </c>
      <c r="Y10" s="68">
        <f>100*(SUM(Taulukko!AG19:AG21)-SUM(Taulukko!AG7:AG9))/SUM(Taulukko!AG7:AG9)</f>
        <v>10.208467748494096</v>
      </c>
      <c r="Z10" s="68">
        <f>100*(SUM(Taulukko!AH19:AH21)-SUM(Taulukko!AH7:AH9))/SUM(Taulukko!AH7:AH9)</f>
        <v>10.521812261819898</v>
      </c>
      <c r="AA10" s="68">
        <f>100*(SUM(Taulukko!AJ19:AJ21)-SUM(Taulukko!AJ7:AJ9))/SUM(Taulukko!AJ7:AJ9)</f>
        <v>4.936653560506777</v>
      </c>
      <c r="AB10" s="68">
        <f>100*(SUM(Taulukko!AK19:AK21)-SUM(Taulukko!AK7:AK9))/SUM(Taulukko!AK7:AK9)</f>
        <v>5.207328833172604</v>
      </c>
      <c r="AC10" s="68">
        <f>100*(SUM(Taulukko!AL19:AL21)-SUM(Taulukko!AL7:AL9))/SUM(Taulukko!AL7:AL9)</f>
        <v>5.606573223779615</v>
      </c>
      <c r="AD10" s="59" t="s">
        <v>116</v>
      </c>
    </row>
    <row r="11" spans="1:30" ht="12.75">
      <c r="A11" s="35" t="s">
        <v>124</v>
      </c>
      <c r="B11" s="4" t="s">
        <v>117</v>
      </c>
      <c r="C11" s="68">
        <f>100*(SUM(Taulukko!D20:D22)-SUM(Taulukko!D8:D10))/SUM(Taulukko!D8:D10)</f>
        <v>4.651162790697667</v>
      </c>
      <c r="D11" s="68">
        <f>100*(SUM(Taulukko!E20:E22)-SUM(Taulukko!E8:E10))/SUM(Taulukko!E8:E10)</f>
        <v>4.826897804213661</v>
      </c>
      <c r="E11" s="68">
        <f>100*(SUM(Taulukko!F20:F22)-SUM(Taulukko!F8:F10))/SUM(Taulukko!F8:F10)</f>
        <v>5.058812274678904</v>
      </c>
      <c r="F11" s="68">
        <f>100*(SUM(Taulukko!H20:H22)-SUM(Taulukko!H8:H10))/SUM(Taulukko!H8:H10)</f>
        <v>4.941950464396277</v>
      </c>
      <c r="G11" s="68">
        <f>100*(SUM(Taulukko!I20:I22)-SUM(Taulukko!I8:I10))/SUM(Taulukko!I8:I10)</f>
        <v>5.265448215839846</v>
      </c>
      <c r="H11" s="68">
        <f>100*(SUM(Taulukko!J20:J22)-SUM(Taulukko!J8:J10))/SUM(Taulukko!J8:J10)</f>
        <v>5.260869565217401</v>
      </c>
      <c r="I11" s="68">
        <f>100*(SUM(Taulukko!L20:L22)-SUM(Taulukko!L8:L10))/SUM(Taulukko!L8:L10)</f>
        <v>9.913793103448285</v>
      </c>
      <c r="J11" s="68">
        <f>100*(SUM(Taulukko!M20:M22)-SUM(Taulukko!M8:M10))/SUM(Taulukko!M8:M10)</f>
        <v>11.5515288788222</v>
      </c>
      <c r="K11" s="68">
        <f>100*(SUM(Taulukko!N20:N22)-SUM(Taulukko!N8:N10))/SUM(Taulukko!N8:N10)</f>
        <v>11.230856494611482</v>
      </c>
      <c r="L11" s="68">
        <f>100*(SUM(Taulukko!P20:P22)-SUM(Taulukko!P8:P10))/SUM(Taulukko!P8:P10)</f>
        <v>7.553003533568902</v>
      </c>
      <c r="M11" s="68">
        <f>100*(SUM(Taulukko!Q20:Q22)-SUM(Taulukko!Q8:Q10))/SUM(Taulukko!Q8:Q10)</f>
        <v>7.193609545472591</v>
      </c>
      <c r="N11" s="68">
        <f>100*(SUM(Taulukko!R20:R22)-SUM(Taulukko!R8:R10))/SUM(Taulukko!R8:R10)</f>
        <v>7.20423936583363</v>
      </c>
      <c r="O11" s="68">
        <f>100*(SUM(Taulukko!T20:T22)-SUM(Taulukko!T8:T10))/SUM(Taulukko!T8:T10)</f>
        <v>-6.255808965467934</v>
      </c>
      <c r="P11" s="68">
        <f>100*(SUM(Taulukko!U20:U22)-SUM(Taulukko!U8:U10))/SUM(Taulukko!U8:U10)</f>
        <v>-5.6765588665367765</v>
      </c>
      <c r="Q11" s="68">
        <f>100*(SUM(Taulukko!V20:V22)-SUM(Taulukko!V8:V10))/SUM(Taulukko!V8:V10)</f>
        <v>-4.032847311929328</v>
      </c>
      <c r="R11" s="68">
        <f>100*(SUM(Taulukko!X20:X22)-SUM(Taulukko!X8:X10))/SUM(Taulukko!X8:X10)</f>
        <v>4.8249495557364845</v>
      </c>
      <c r="S11" s="68">
        <f>100*(SUM(Taulukko!Y20:Y22)-SUM(Taulukko!Y8:Y10))/SUM(Taulukko!Y8:Y10)</f>
        <v>4.9521250134624095</v>
      </c>
      <c r="T11" s="68">
        <f>100*(SUM(Taulukko!Z20:Z22)-SUM(Taulukko!Z8:Z10))/SUM(Taulukko!Z8:Z10)</f>
        <v>5.09431661640052</v>
      </c>
      <c r="U11" s="68">
        <f>100*(SUM(Taulukko!AB20:AB22)-SUM(Taulukko!AB8:AB10))/SUM(Taulukko!AB8:AB10)</f>
        <v>10.708876098152066</v>
      </c>
      <c r="V11" s="68">
        <f>100*(SUM(Taulukko!AC20:AC22)-SUM(Taulukko!AC8:AC10))/SUM(Taulukko!AC8:AC10)</f>
        <v>11.549287792850174</v>
      </c>
      <c r="W11" s="68">
        <f>100*(SUM(Taulukko!AD20:AD22)-SUM(Taulukko!AD8:AD10))/SUM(Taulukko!AD8:AD10)</f>
        <v>10.653657711003639</v>
      </c>
      <c r="X11" s="68">
        <f>100*(SUM(Taulukko!AF20:AF22)-SUM(Taulukko!AF8:AF10))/SUM(Taulukko!AF8:AF10)</f>
        <v>10.085102220483213</v>
      </c>
      <c r="Y11" s="68">
        <f>100*(SUM(Taulukko!AG20:AG22)-SUM(Taulukko!AG8:AG10))/SUM(Taulukko!AG8:AG10)</f>
        <v>10.221469474732732</v>
      </c>
      <c r="Z11" s="68">
        <f>100*(SUM(Taulukko!AH20:AH22)-SUM(Taulukko!AH8:AH10))/SUM(Taulukko!AH8:AH10)</f>
        <v>10.32155017190837</v>
      </c>
      <c r="AA11" s="68">
        <f>100*(SUM(Taulukko!AJ20:AJ22)-SUM(Taulukko!AJ8:AJ10))/SUM(Taulukko!AJ8:AJ10)</f>
        <v>5.151915455746361</v>
      </c>
      <c r="AB11" s="68">
        <f>100*(SUM(Taulukko!AK20:AK22)-SUM(Taulukko!AK8:AK10))/SUM(Taulukko!AK8:AK10)</f>
        <v>5.235350624399618</v>
      </c>
      <c r="AC11" s="68">
        <f>100*(SUM(Taulukko!AL20:AL22)-SUM(Taulukko!AL8:AL10))/SUM(Taulukko!AL8:AL10)</f>
        <v>5.627705627705622</v>
      </c>
      <c r="AD11" s="59" t="s">
        <v>118</v>
      </c>
    </row>
    <row r="12" spans="1:30" ht="12.75">
      <c r="A12" s="35" t="s">
        <v>124</v>
      </c>
      <c r="B12" s="4" t="s">
        <v>119</v>
      </c>
      <c r="C12" s="68">
        <f>100*(SUM(Taulukko!D21:D23)-SUM(Taulukko!D9:D11))/SUM(Taulukko!D9:D11)</f>
        <v>4.985087345547515</v>
      </c>
      <c r="D12" s="68">
        <f>100*(SUM(Taulukko!E21:E23)-SUM(Taulukko!E9:E11))/SUM(Taulukko!E9:E11)</f>
        <v>4.783391304347828</v>
      </c>
      <c r="E12" s="68">
        <f>100*(SUM(Taulukko!F21:F23)-SUM(Taulukko!F9:F11))/SUM(Taulukko!F9:F11)</f>
        <v>4.89656952102582</v>
      </c>
      <c r="F12" s="68">
        <f>100*(SUM(Taulukko!H21:H23)-SUM(Taulukko!H9:H11))/SUM(Taulukko!H9:H11)</f>
        <v>5.664326516373789</v>
      </c>
      <c r="G12" s="68">
        <f>100*(SUM(Taulukko!I21:I23)-SUM(Taulukko!I9:I11))/SUM(Taulukko!I9:I11)</f>
        <v>5.160450997398094</v>
      </c>
      <c r="H12" s="68">
        <f>100*(SUM(Taulukko!J21:J23)-SUM(Taulukko!J9:J11))/SUM(Taulukko!J9:J11)</f>
        <v>5.283672585534872</v>
      </c>
      <c r="I12" s="68">
        <f>100*(SUM(Taulukko!L21:L23)-SUM(Taulukko!L9:L11))/SUM(Taulukko!L9:L11)</f>
        <v>11.31782945736436</v>
      </c>
      <c r="J12" s="68">
        <f>100*(SUM(Taulukko!M21:M23)-SUM(Taulukko!M9:M11))/SUM(Taulukko!M9:M11)</f>
        <v>11.00451467268623</v>
      </c>
      <c r="K12" s="68">
        <f>100*(SUM(Taulukko!N21:N23)-SUM(Taulukko!N9:N11))/SUM(Taulukko!N9:N11)</f>
        <v>11.217587373167984</v>
      </c>
      <c r="L12" s="68">
        <f>100*(SUM(Taulukko!P21:P23)-SUM(Taulukko!P9:P11))/SUM(Taulukko!P9:P11)</f>
        <v>7.220386974988208</v>
      </c>
      <c r="M12" s="68">
        <f>100*(SUM(Taulukko!Q21:Q23)-SUM(Taulukko!Q9:Q11))/SUM(Taulukko!Q9:Q11)</f>
        <v>7.082955838966712</v>
      </c>
      <c r="N12" s="68">
        <f>100*(SUM(Taulukko!R21:R23)-SUM(Taulukko!R9:R11))/SUM(Taulukko!R9:R11)</f>
        <v>7.12720296124052</v>
      </c>
      <c r="O12" s="68">
        <f>100*(SUM(Taulukko!T21:T23)-SUM(Taulukko!T9:T11))/SUM(Taulukko!T9:T11)</f>
        <v>-4.898858401762475</v>
      </c>
      <c r="P12" s="68">
        <f>100*(SUM(Taulukko!U21:U23)-SUM(Taulukko!U9:U11))/SUM(Taulukko!U9:U11)</f>
        <v>-4.626768929565956</v>
      </c>
      <c r="Q12" s="68">
        <f>100*(SUM(Taulukko!V21:V23)-SUM(Taulukko!V9:V11))/SUM(Taulukko!V9:V11)</f>
        <v>-4.287780578607656</v>
      </c>
      <c r="R12" s="68">
        <f>100*(SUM(Taulukko!X21:X23)-SUM(Taulukko!X9:X11))/SUM(Taulukko!X9:X11)</f>
        <v>4.61149715729626</v>
      </c>
      <c r="S12" s="68">
        <f>100*(SUM(Taulukko!Y21:Y23)-SUM(Taulukko!Y9:Y11))/SUM(Taulukko!Y9:Y11)</f>
        <v>4.522771127810126</v>
      </c>
      <c r="T12" s="68">
        <f>100*(SUM(Taulukko!Z21:Z23)-SUM(Taulukko!Z9:Z11))/SUM(Taulukko!Z9:Z11)</f>
        <v>4.811614265685858</v>
      </c>
      <c r="U12" s="68">
        <f>100*(SUM(Taulukko!AB21:AB23)-SUM(Taulukko!AB9:AB11))/SUM(Taulukko!AB9:AB11)</f>
        <v>13.229340961839457</v>
      </c>
      <c r="V12" s="68">
        <f>100*(SUM(Taulukko!AC21:AC23)-SUM(Taulukko!AC9:AC11))/SUM(Taulukko!AC9:AC11)</f>
        <v>13.672950612270046</v>
      </c>
      <c r="W12" s="68">
        <f>100*(SUM(Taulukko!AD21:AD23)-SUM(Taulukko!AD9:AD11))/SUM(Taulukko!AD9:AD11)</f>
        <v>11.34720486759785</v>
      </c>
      <c r="X12" s="68">
        <f>100*(SUM(Taulukko!AF21:AF23)-SUM(Taulukko!AF9:AF11))/SUM(Taulukko!AF9:AF11)</f>
        <v>10.335809185061194</v>
      </c>
      <c r="Y12" s="68">
        <f>100*(SUM(Taulukko!AG21:AG23)-SUM(Taulukko!AG9:AG11))/SUM(Taulukko!AG9:AG11)</f>
        <v>9.962684296984335</v>
      </c>
      <c r="Z12" s="68">
        <f>100*(SUM(Taulukko!AH21:AH23)-SUM(Taulukko!AH9:AH11))/SUM(Taulukko!AH9:AH11)</f>
        <v>10.148278260962291</v>
      </c>
      <c r="AA12" s="68">
        <f>100*(SUM(Taulukko!AJ21:AJ23)-SUM(Taulukko!AJ9:AJ11))/SUM(Taulukko!AJ9:AJ11)</f>
        <v>5.6185080264400264</v>
      </c>
      <c r="AB12" s="68">
        <f>100*(SUM(Taulukko!AK21:AK23)-SUM(Taulukko!AK9:AK11))/SUM(Taulukko!AK9:AK11)</f>
        <v>5.4571565342268915</v>
      </c>
      <c r="AC12" s="68">
        <f>100*(SUM(Taulukko!AL21:AL23)-SUM(Taulukko!AL9:AL11))/SUM(Taulukko!AL9:AL11)</f>
        <v>5.696505505026345</v>
      </c>
      <c r="AD12" s="59" t="s">
        <v>120</v>
      </c>
    </row>
    <row r="13" spans="1:30" ht="12.75">
      <c r="A13" s="35" t="s">
        <v>124</v>
      </c>
      <c r="B13" s="4" t="s">
        <v>121</v>
      </c>
      <c r="C13" s="68">
        <f>100*(SUM(Taulukko!D22:D24)-SUM(Taulukko!D10:D12))/SUM(Taulukko!D10:D12)</f>
        <v>4.845222072678336</v>
      </c>
      <c r="D13" s="68">
        <f>100*(SUM(Taulukko!E22:E24)-SUM(Taulukko!E10:E12))/SUM(Taulukko!E10:E12)</f>
        <v>4.768331375716386</v>
      </c>
      <c r="E13" s="68">
        <f>100*(SUM(Taulukko!F22:F24)-SUM(Taulukko!F10:F12))/SUM(Taulukko!F10:F12)</f>
        <v>4.835209838378509</v>
      </c>
      <c r="F13" s="68">
        <f>100*(SUM(Taulukko!H22:H24)-SUM(Taulukko!H10:H12))/SUM(Taulukko!H10:H12)</f>
        <v>4.942554629421053</v>
      </c>
      <c r="G13" s="68">
        <f>100*(SUM(Taulukko!I22:I24)-SUM(Taulukko!I10:I12))/SUM(Taulukko!I10:I12)</f>
        <v>5.043103448275857</v>
      </c>
      <c r="H13" s="68">
        <f>100*(SUM(Taulukko!J22:J24)-SUM(Taulukko!J10:J12))/SUM(Taulukko!J10:J12)</f>
        <v>5.304010349288478</v>
      </c>
      <c r="I13" s="68">
        <f>100*(SUM(Taulukko!L22:L24)-SUM(Taulukko!L10:L12))/SUM(Taulukko!L10:L12)</f>
        <v>10.82606464853771</v>
      </c>
      <c r="J13" s="68">
        <f>100*(SUM(Taulukko!M22:M24)-SUM(Taulukko!M10:M12))/SUM(Taulukko!M10:M12)</f>
        <v>10.700280112044831</v>
      </c>
      <c r="K13" s="68">
        <f>100*(SUM(Taulukko!N22:N24)-SUM(Taulukko!N10:N12))/SUM(Taulukko!N10:N12)</f>
        <v>11.372549019607849</v>
      </c>
      <c r="L13" s="68">
        <f>100*(SUM(Taulukko!P22:P24)-SUM(Taulukko!P10:P12))/SUM(Taulukko!P10:P12)</f>
        <v>7.084337349397585</v>
      </c>
      <c r="M13" s="68">
        <f>100*(SUM(Taulukko!Q22:Q24)-SUM(Taulukko!Q10:Q12))/SUM(Taulukko!Q10:Q12)</f>
        <v>7.072024871738947</v>
      </c>
      <c r="N13" s="68">
        <f>100*(SUM(Taulukko!R22:R24)-SUM(Taulukko!R10:R12))/SUM(Taulukko!R10:R12)</f>
        <v>7.100726454753335</v>
      </c>
      <c r="O13" s="68">
        <f>100*(SUM(Taulukko!T22:T24)-SUM(Taulukko!T10:T12))/SUM(Taulukko!T10:T12)</f>
        <v>-5.866325393221323</v>
      </c>
      <c r="P13" s="68">
        <f>100*(SUM(Taulukko!U22:U24)-SUM(Taulukko!U10:U12))/SUM(Taulukko!U10:U12)</f>
        <v>-5.498324710855537</v>
      </c>
      <c r="Q13" s="68">
        <f>100*(SUM(Taulukko!V22:V24)-SUM(Taulukko!V10:V12))/SUM(Taulukko!V10:V12)</f>
        <v>-4.366075694342326</v>
      </c>
      <c r="R13" s="68">
        <f>100*(SUM(Taulukko!X22:X24)-SUM(Taulukko!X10:X12))/SUM(Taulukko!X10:X12)</f>
        <v>4.649090835459449</v>
      </c>
      <c r="S13" s="68">
        <f>100*(SUM(Taulukko!Y22:Y24)-SUM(Taulukko!Y10:Y12))/SUM(Taulukko!Y10:Y12)</f>
        <v>4.714410275052821</v>
      </c>
      <c r="T13" s="68">
        <f>100*(SUM(Taulukko!Z22:Z24)-SUM(Taulukko!Z10:Z12))/SUM(Taulukko!Z10:Z12)</f>
        <v>4.5541236097522635</v>
      </c>
      <c r="U13" s="68">
        <f>100*(SUM(Taulukko!AB22:AB24)-SUM(Taulukko!AB10:AB12))/SUM(Taulukko!AB10:AB12)</f>
        <v>14.91491491491491</v>
      </c>
      <c r="V13" s="68">
        <f>100*(SUM(Taulukko!AC22:AC24)-SUM(Taulukko!AC10:AC12))/SUM(Taulukko!AC10:AC12)</f>
        <v>15.139147546518801</v>
      </c>
      <c r="W13" s="68">
        <f>100*(SUM(Taulukko!AD22:AD24)-SUM(Taulukko!AD10:AD12))/SUM(Taulukko!AD10:AD12)</f>
        <v>12.232869417720904</v>
      </c>
      <c r="X13" s="68">
        <f>100*(SUM(Taulukko!AF22:AF24)-SUM(Taulukko!AF10:AF12))/SUM(Taulukko!AF10:AF12)</f>
        <v>10.469159578451823</v>
      </c>
      <c r="Y13" s="68">
        <f>100*(SUM(Taulukko!AG22:AG24)-SUM(Taulukko!AG10:AG12))/SUM(Taulukko!AG10:AG12)</f>
        <v>10.212899474219725</v>
      </c>
      <c r="Z13" s="68">
        <f>100*(SUM(Taulukko!AH22:AH24)-SUM(Taulukko!AH10:AH12))/SUM(Taulukko!AH10:AH12)</f>
        <v>9.987719108275211</v>
      </c>
      <c r="AA13" s="68">
        <f>100*(SUM(Taulukko!AJ22:AJ24)-SUM(Taulukko!AJ10:AJ12))/SUM(Taulukko!AJ10:AJ12)</f>
        <v>5.792079207920771</v>
      </c>
      <c r="AB13" s="68">
        <f>100*(SUM(Taulukko!AK22:AK24)-SUM(Taulukko!AK10:AK12))/SUM(Taulukko!AK10:AK12)</f>
        <v>5.669366364935685</v>
      </c>
      <c r="AC13" s="68">
        <f>100*(SUM(Taulukko!AL22:AL24)-SUM(Taulukko!AL10:AL12))/SUM(Taulukko!AL10:AL12)</f>
        <v>5.812291567413063</v>
      </c>
      <c r="AD13" s="59" t="s">
        <v>121</v>
      </c>
    </row>
    <row r="14" spans="1:30" ht="12.75">
      <c r="A14" s="35" t="s">
        <v>124</v>
      </c>
      <c r="B14" s="4" t="s">
        <v>122</v>
      </c>
      <c r="C14" s="68">
        <f>100*(SUM(Taulukko!D23:D25)-SUM(Taulukko!D11:D13))/SUM(Taulukko!D11:D13)</f>
        <v>4.751131221719457</v>
      </c>
      <c r="D14" s="68">
        <f>100*(SUM(Taulukko!E23:E25)-SUM(Taulukko!E11:E13))/SUM(Taulukko!E11:E13)</f>
        <v>4.857495710185434</v>
      </c>
      <c r="E14" s="68">
        <f>100*(SUM(Taulukko!F23:F25)-SUM(Taulukko!F11:F13))/SUM(Taulukko!F11:F13)</f>
        <v>4.8168766556604465</v>
      </c>
      <c r="F14" s="68">
        <f>100*(SUM(Taulukko!H23:H25)-SUM(Taulukko!H11:H13))/SUM(Taulukko!H11:H13)</f>
        <v>4.27412409917056</v>
      </c>
      <c r="G14" s="68">
        <f>100*(SUM(Taulukko!I23:I25)-SUM(Taulukko!I11:I13))/SUM(Taulukko!I11:I13)</f>
        <v>5.188679245283017</v>
      </c>
      <c r="H14" s="68">
        <f>100*(SUM(Taulukko!J23:J25)-SUM(Taulukko!J11:J13))/SUM(Taulukko!J11:J13)</f>
        <v>5.412371134020617</v>
      </c>
      <c r="I14" s="68">
        <f>100*(SUM(Taulukko!L23:L25)-SUM(Taulukko!L11:L13))/SUM(Taulukko!L11:L13)</f>
        <v>12.035583464154893</v>
      </c>
      <c r="J14" s="68">
        <f>100*(SUM(Taulukko!M23:M25)-SUM(Taulukko!M11:M13))/SUM(Taulukko!M11:M13)</f>
        <v>11.72222222222222</v>
      </c>
      <c r="K14" s="68">
        <f>100*(SUM(Taulukko!N23:N25)-SUM(Taulukko!N11:N13))/SUM(Taulukko!N11:N13)</f>
        <v>11.741791875347815</v>
      </c>
      <c r="L14" s="68">
        <f>100*(SUM(Taulukko!P23:P25)-SUM(Taulukko!P11:P13))/SUM(Taulukko!P11:P13)</f>
        <v>7.039537126325937</v>
      </c>
      <c r="M14" s="68">
        <f>100*(SUM(Taulukko!Q23:Q25)-SUM(Taulukko!Q11:Q13))/SUM(Taulukko!Q11:Q13)</f>
        <v>7.161130583977084</v>
      </c>
      <c r="N14" s="68">
        <f>100*(SUM(Taulukko!R23:R25)-SUM(Taulukko!R11:R13))/SUM(Taulukko!R11:R13)</f>
        <v>7.0784630987523816</v>
      </c>
      <c r="O14" s="68">
        <f>100*(SUM(Taulukko!T23:T25)-SUM(Taulukko!T11:T13))/SUM(Taulukko!T11:T13)</f>
        <v>-5.063759769642111</v>
      </c>
      <c r="P14" s="68">
        <f>100*(SUM(Taulukko!U23:U25)-SUM(Taulukko!U11:U13))/SUM(Taulukko!U11:U13)</f>
        <v>-4.721211457130137</v>
      </c>
      <c r="Q14" s="68">
        <f>100*(SUM(Taulukko!V23:V25)-SUM(Taulukko!V11:V13))/SUM(Taulukko!V11:V13)</f>
        <v>-4.286041609385037</v>
      </c>
      <c r="R14" s="68">
        <f>100*(SUM(Taulukko!X23:X25)-SUM(Taulukko!X11:X13))/SUM(Taulukko!X11:X13)</f>
        <v>4.436958218643422</v>
      </c>
      <c r="S14" s="68">
        <f>100*(SUM(Taulukko!Y23:Y25)-SUM(Taulukko!Y11:Y13))/SUM(Taulukko!Y11:Y13)</f>
        <v>4.498822662837139</v>
      </c>
      <c r="T14" s="68">
        <f>100*(SUM(Taulukko!Z23:Z25)-SUM(Taulukko!Z11:Z13))/SUM(Taulukko!Z11:Z13)</f>
        <v>4.292959290548533</v>
      </c>
      <c r="U14" s="68">
        <f>100*(SUM(Taulukko!AB23:AB25)-SUM(Taulukko!AB11:AB13))/SUM(Taulukko!AB11:AB13)</f>
        <v>15.623149394347232</v>
      </c>
      <c r="V14" s="68">
        <f>100*(SUM(Taulukko!AC23:AC25)-SUM(Taulukko!AC11:AC13))/SUM(Taulukko!AC11:AC13)</f>
        <v>15.575832305795304</v>
      </c>
      <c r="W14" s="68">
        <f>100*(SUM(Taulukko!AD23:AD25)-SUM(Taulukko!AD11:AD13))/SUM(Taulukko!AD11:AD13)</f>
        <v>13.042209528878814</v>
      </c>
      <c r="X14" s="68">
        <f>100*(SUM(Taulukko!AF23:AF25)-SUM(Taulukko!AF11:AF13))/SUM(Taulukko!AF11:AF13)</f>
        <v>9.76041609030044</v>
      </c>
      <c r="Y14" s="68">
        <f>100*(SUM(Taulukko!AG23:AG25)-SUM(Taulukko!AG11:AG13))/SUM(Taulukko!AG11:AG13)</f>
        <v>9.774889265358196</v>
      </c>
      <c r="Z14" s="68">
        <f>100*(SUM(Taulukko!AH23:AH25)-SUM(Taulukko!AH11:AH13))/SUM(Taulukko!AH11:AH13)</f>
        <v>9.825625513520308</v>
      </c>
      <c r="AA14" s="68">
        <f>100*(SUM(Taulukko!AJ23:AJ25)-SUM(Taulukko!AJ11:AJ13))/SUM(Taulukko!AJ11:AJ13)</f>
        <v>5.92334494773518</v>
      </c>
      <c r="AB14" s="68">
        <f>100*(SUM(Taulukko!AK23:AK25)-SUM(Taulukko!AK11:AK13))/SUM(Taulukko!AK11:AK13)</f>
        <v>5.963085660198767</v>
      </c>
      <c r="AC14" s="68">
        <f>100*(SUM(Taulukko!AL23:AL25)-SUM(Taulukko!AL11:AL13))/SUM(Taulukko!AL11:AL13)</f>
        <v>5.924170616113744</v>
      </c>
      <c r="AD14" s="59" t="s">
        <v>122</v>
      </c>
    </row>
    <row r="15" spans="1:30" ht="12.75">
      <c r="A15" s="35" t="s">
        <v>124</v>
      </c>
      <c r="B15" s="4" t="s">
        <v>123</v>
      </c>
      <c r="C15" s="68">
        <f>100*(SUM(Taulukko!D24:D26)-SUM(Taulukko!D12:D14))/SUM(Taulukko!D12:D14)</f>
        <v>4.709507042253502</v>
      </c>
      <c r="D15" s="68">
        <f>100*(SUM(Taulukko!E24:E26)-SUM(Taulukko!E12:E14))/SUM(Taulukko!E12:E14)</f>
        <v>4.8727159144151</v>
      </c>
      <c r="E15" s="68">
        <f>100*(SUM(Taulukko!F24:F26)-SUM(Taulukko!F12:F14))/SUM(Taulukko!F12:F14)</f>
        <v>4.785619992201502</v>
      </c>
      <c r="F15" s="68">
        <f>100*(SUM(Taulukko!H24:H26)-SUM(Taulukko!H12:H14))/SUM(Taulukko!H12:H14)</f>
        <v>4.3890229730937795</v>
      </c>
      <c r="G15" s="68">
        <f>100*(SUM(Taulukko!I24:I26)-SUM(Taulukko!I12:I14))/SUM(Taulukko!I12:I14)</f>
        <v>5.607876712328765</v>
      </c>
      <c r="H15" s="68">
        <f>100*(SUM(Taulukko!J24:J26)-SUM(Taulukko!J12:J14))/SUM(Taulukko!J12:J14)</f>
        <v>5.519897304236203</v>
      </c>
      <c r="I15" s="68">
        <f>100*(SUM(Taulukko!L24:L26)-SUM(Taulukko!L12:L14))/SUM(Taulukko!L12:L14)</f>
        <v>12.660833762223362</v>
      </c>
      <c r="J15" s="68">
        <f>100*(SUM(Taulukko!M24:M26)-SUM(Taulukko!M12:M14))/SUM(Taulukko!M12:M14)</f>
        <v>12.368856985091114</v>
      </c>
      <c r="K15" s="68">
        <f>100*(SUM(Taulukko!N24:N26)-SUM(Taulukko!N12:N14))/SUM(Taulukko!N12:N14)</f>
        <v>12.044198895027629</v>
      </c>
      <c r="L15" s="68">
        <f>100*(SUM(Taulukko!P24:P26)-SUM(Taulukko!P12:P14))/SUM(Taulukko!P12:P14)</f>
        <v>6.678949792722221</v>
      </c>
      <c r="M15" s="68">
        <f>100*(SUM(Taulukko!Q24:Q26)-SUM(Taulukko!Q12:Q14))/SUM(Taulukko!Q12:Q14)</f>
        <v>7.0690769702879255</v>
      </c>
      <c r="N15" s="68">
        <f>100*(SUM(Taulukko!R24:R26)-SUM(Taulukko!R12:R14))/SUM(Taulukko!R12:R14)</f>
        <v>6.94858505710225</v>
      </c>
      <c r="O15" s="68">
        <f>100*(SUM(Taulukko!T24:T26)-SUM(Taulukko!T12:T14))/SUM(Taulukko!T12:T14)</f>
        <v>-4.788925107650198</v>
      </c>
      <c r="P15" s="68">
        <f>100*(SUM(Taulukko!U24:U26)-SUM(Taulukko!U12:U14))/SUM(Taulukko!U12:U14)</f>
        <v>-4.326379321079496</v>
      </c>
      <c r="Q15" s="68">
        <f>100*(SUM(Taulukko!V24:V26)-SUM(Taulukko!V12:V14))/SUM(Taulukko!V12:V14)</f>
        <v>-4.083860728581162</v>
      </c>
      <c r="R15" s="68">
        <f>100*(SUM(Taulukko!X24:X26)-SUM(Taulukko!X12:X14))/SUM(Taulukko!X12:X14)</f>
        <v>3.76819642219666</v>
      </c>
      <c r="S15" s="68">
        <f>100*(SUM(Taulukko!Y24:Y26)-SUM(Taulukko!Y12:Y14))/SUM(Taulukko!Y12:Y14)</f>
        <v>4.087438013849079</v>
      </c>
      <c r="T15" s="68">
        <f>100*(SUM(Taulukko!Z24:Z26)-SUM(Taulukko!Z12:Z14))/SUM(Taulukko!Z12:Z14)</f>
        <v>4.013970570343925</v>
      </c>
      <c r="U15" s="68">
        <f>100*(SUM(Taulukko!AB24:AB26)-SUM(Taulukko!AB12:AB14))/SUM(Taulukko!AB12:AB14)</f>
        <v>14.899410074118899</v>
      </c>
      <c r="V15" s="68">
        <f>100*(SUM(Taulukko!AC24:AC26)-SUM(Taulukko!AC12:AC14))/SUM(Taulukko!AC12:AC14)</f>
        <v>15.063350588411316</v>
      </c>
      <c r="W15" s="68">
        <f>100*(SUM(Taulukko!AD24:AD26)-SUM(Taulukko!AD12:AD14))/SUM(Taulukko!AD12:AD14)</f>
        <v>13.625459662951952</v>
      </c>
      <c r="X15" s="68">
        <f>100*(SUM(Taulukko!AF24:AF26)-SUM(Taulukko!AF12:AF14))/SUM(Taulukko!AF12:AF14)</f>
        <v>9.573509933774847</v>
      </c>
      <c r="Y15" s="68">
        <f>100*(SUM(Taulukko!AG24:AG26)-SUM(Taulukko!AG12:AG14))/SUM(Taulukko!AG12:AG14)</f>
        <v>9.771640970902656</v>
      </c>
      <c r="Z15" s="68">
        <f>100*(SUM(Taulukko!AH24:AH26)-SUM(Taulukko!AH12:AH14))/SUM(Taulukko!AH12:AH14)</f>
        <v>9.662077480180386</v>
      </c>
      <c r="AA15" s="68">
        <f>100*(SUM(Taulukko!AJ24:AJ26)-SUM(Taulukko!AJ12:AJ14))/SUM(Taulukko!AJ12:AJ14)</f>
        <v>6.562955760816724</v>
      </c>
      <c r="AB15" s="68">
        <f>100*(SUM(Taulukko!AK24:AK26)-SUM(Taulukko!AK12:AK14))/SUM(Taulukko!AK12:AK14)</f>
        <v>6.471421823334917</v>
      </c>
      <c r="AC15" s="68">
        <f>100*(SUM(Taulukko!AL24:AL26)-SUM(Taulukko!AL12:AL14))/SUM(Taulukko!AL12:AL14)</f>
        <v>6.082036775106085</v>
      </c>
      <c r="AD15" s="59" t="s">
        <v>123</v>
      </c>
    </row>
    <row r="16" spans="1:39" s="4" customFormat="1" ht="12.75">
      <c r="A16" s="40" t="s">
        <v>126</v>
      </c>
      <c r="B16" s="38" t="s">
        <v>97</v>
      </c>
      <c r="C16" s="39">
        <f>100*(SUM(Taulukko!D25:D27)-SUM(Taulukko!D13:D15))/SUM(Taulukko!D13:D15)</f>
        <v>4.636920384951878</v>
      </c>
      <c r="D16" s="39">
        <f>100*(SUM(Taulukko!E25:E27)-SUM(Taulukko!E13:E15))/SUM(Taulukko!E13:E15)</f>
        <v>4.8495322611594425</v>
      </c>
      <c r="E16" s="39">
        <f>100*(SUM(Taulukko!F25:F27)-SUM(Taulukko!F13:F15))/SUM(Taulukko!F13:F15)</f>
        <v>4.6924791405946324</v>
      </c>
      <c r="F16" s="39">
        <f>100*(SUM(Taulukko!H25:H27)-SUM(Taulukko!H13:H15))/SUM(Taulukko!H13:H15)</f>
        <v>5.558255644413019</v>
      </c>
      <c r="G16" s="39">
        <f>100*(SUM(Taulukko!I25:I27)-SUM(Taulukko!I13:I15))/SUM(Taulukko!I13:I15)</f>
        <v>6.241983753740913</v>
      </c>
      <c r="H16" s="39">
        <f>100*(SUM(Taulukko!J25:J27)-SUM(Taulukko!J13:J15))/SUM(Taulukko!J13:J15)</f>
        <v>5.581593523647207</v>
      </c>
      <c r="I16" s="39">
        <f>100*(SUM(Taulukko!L25:L27)-SUM(Taulukko!L13:L15))/SUM(Taulukko!L13:L15)</f>
        <v>13.881177123820082</v>
      </c>
      <c r="J16" s="39">
        <f>100*(SUM(Taulukko!M25:M27)-SUM(Taulukko!M13:M15))/SUM(Taulukko!M13:M15)</f>
        <v>13.546255506607928</v>
      </c>
      <c r="K16" s="39">
        <f>100*(SUM(Taulukko!N25:N27)-SUM(Taulukko!N13:N15))/SUM(Taulukko!N13:N15)</f>
        <v>12.006578947368443</v>
      </c>
      <c r="L16" s="39">
        <f>100*(SUM(Taulukko!P25:P27)-SUM(Taulukko!P13:P15))/SUM(Taulukko!P13:P15)</f>
        <v>6.2216167120799355</v>
      </c>
      <c r="M16" s="39">
        <f>100*(SUM(Taulukko!Q25:Q27)-SUM(Taulukko!Q13:Q15))/SUM(Taulukko!Q13:Q15)</f>
        <v>6.64371611446972</v>
      </c>
      <c r="N16" s="39">
        <f>100*(SUM(Taulukko!R25:R27)-SUM(Taulukko!R13:R15))/SUM(Taulukko!R13:R15)</f>
        <v>6.718852571810147</v>
      </c>
      <c r="O16" s="39">
        <f>100*(SUM(Taulukko!T25:T27)-SUM(Taulukko!T13:T15))/SUM(Taulukko!T13:T15)</f>
        <v>-6.528053814401451</v>
      </c>
      <c r="P16" s="39">
        <f>100*(SUM(Taulukko!U25:U27)-SUM(Taulukko!U13:U15))/SUM(Taulukko!U13:U15)</f>
        <v>-6.465408833110847</v>
      </c>
      <c r="Q16" s="39">
        <f>100*(SUM(Taulukko!V25:V27)-SUM(Taulukko!V13:V15))/SUM(Taulukko!V13:V15)</f>
        <v>-3.841673503501965</v>
      </c>
      <c r="R16" s="39">
        <f>100*(SUM(Taulukko!X25:X27)-SUM(Taulukko!X13:X15))/SUM(Taulukko!X13:X15)</f>
        <v>3.1014183556556527</v>
      </c>
      <c r="S16" s="39">
        <f>100*(SUM(Taulukko!Y25:Y27)-SUM(Taulukko!Y13:Y15))/SUM(Taulukko!Y13:Y15)</f>
        <v>3.531416839987814</v>
      </c>
      <c r="T16" s="39">
        <f>100*(SUM(Taulukko!Z25:Z27)-SUM(Taulukko!Z13:Z15))/SUM(Taulukko!Z13:Z15)</f>
        <v>3.7373388320916976</v>
      </c>
      <c r="U16" s="39">
        <f>100*(SUM(Taulukko!AB25:AB27)-SUM(Taulukko!AB13:AB15))/SUM(Taulukko!AB13:AB15)</f>
        <v>14.831969533220107</v>
      </c>
      <c r="V16" s="39">
        <f>100*(SUM(Taulukko!AC25:AC27)-SUM(Taulukko!AC13:AC15))/SUM(Taulukko!AC13:AC15)</f>
        <v>15.136320224516512</v>
      </c>
      <c r="W16" s="39">
        <f>100*(SUM(Taulukko!AD25:AD27)-SUM(Taulukko!AD13:AD15))/SUM(Taulukko!AD13:AD15)</f>
        <v>14.056432944320154</v>
      </c>
      <c r="X16" s="39">
        <f>100*(SUM(Taulukko!AF25:AF27)-SUM(Taulukko!AF13:AF15))/SUM(Taulukko!AF13:AF15)</f>
        <v>8.843074669038776</v>
      </c>
      <c r="Y16" s="39">
        <f>100*(SUM(Taulukko!AG25:AG27)-SUM(Taulukko!AG13:AG15))/SUM(Taulukko!AG13:AG15)</f>
        <v>9.206338478175397</v>
      </c>
      <c r="Z16" s="39">
        <f>100*(SUM(Taulukko!AH25:AH27)-SUM(Taulukko!AH13:AH15))/SUM(Taulukko!AH13:AH15)</f>
        <v>9.510413320827935</v>
      </c>
      <c r="AA16" s="39">
        <f>100*(SUM(Taulukko!AJ25:AJ27)-SUM(Taulukko!AJ13:AJ15))/SUM(Taulukko!AJ13:AJ15)</f>
        <v>6.129343629343623</v>
      </c>
      <c r="AB16" s="39">
        <f>100*(SUM(Taulukko!AK25:AK27)-SUM(Taulukko!AK13:AK15))/SUM(Taulukko!AK13:AK15)</f>
        <v>6.32911392405062</v>
      </c>
      <c r="AC16" s="39">
        <f>100*(SUM(Taulukko!AL25:AL27)-SUM(Taulukko!AL13:AL15))/SUM(Taulukko!AL13:AL15)</f>
        <v>6.191369606003747</v>
      </c>
      <c r="AD16" s="58" t="s">
        <v>127</v>
      </c>
      <c r="AE16" s="63"/>
      <c r="AF16" s="63"/>
      <c r="AG16" s="63"/>
      <c r="AH16" s="63"/>
      <c r="AI16" s="63"/>
      <c r="AJ16" s="63"/>
      <c r="AK16" s="63"/>
      <c r="AL16" s="63"/>
      <c r="AM16" s="41"/>
    </row>
    <row r="17" spans="1:30" ht="12.75">
      <c r="A17" s="35" t="s">
        <v>126</v>
      </c>
      <c r="B17" s="4" t="s">
        <v>101</v>
      </c>
      <c r="C17" s="68">
        <f>100*(SUM(Taulukko!D26:D28)-SUM(Taulukko!D14:D16))/SUM(Taulukko!D14:D16)</f>
        <v>4.2284219703574495</v>
      </c>
      <c r="D17" s="68">
        <f>100*(SUM(Taulukko!E26:E28)-SUM(Taulukko!E14:E16))/SUM(Taulukko!E14:E16)</f>
        <v>4.531263544928471</v>
      </c>
      <c r="E17" s="68">
        <f>100*(SUM(Taulukko!F26:F28)-SUM(Taulukko!F14:F16))/SUM(Taulukko!F14:F16)</f>
        <v>4.532942158075652</v>
      </c>
      <c r="F17" s="68">
        <f>100*(SUM(Taulukko!H26:H28)-SUM(Taulukko!H14:H16))/SUM(Taulukko!H14:H16)</f>
        <v>4.831401934303378</v>
      </c>
      <c r="G17" s="68">
        <f>100*(SUM(Taulukko!I26:I28)-SUM(Taulukko!I14:I16))/SUM(Taulukko!I14:I16)</f>
        <v>5.9948979591836835</v>
      </c>
      <c r="H17" s="68">
        <f>100*(SUM(Taulukko!J26:J28)-SUM(Taulukko!J14:J16))/SUM(Taulukko!J14:J16)</f>
        <v>5.555555555555541</v>
      </c>
      <c r="I17" s="68">
        <f>100*(SUM(Taulukko!L26:L28)-SUM(Taulukko!L14:L16))/SUM(Taulukko!L14:L16)</f>
        <v>9.758965314520868</v>
      </c>
      <c r="J17" s="68">
        <f>100*(SUM(Taulukko!M26:M28)-SUM(Taulukko!M14:M16))/SUM(Taulukko!M14:M16)</f>
        <v>11.41304347826087</v>
      </c>
      <c r="K17" s="68">
        <f>100*(SUM(Taulukko!N26:N28)-SUM(Taulukko!N14:N16))/SUM(Taulukko!N14:N16)</f>
        <v>11.521739130434792</v>
      </c>
      <c r="L17" s="68">
        <f>100*(SUM(Taulukko!P26:P28)-SUM(Taulukko!P14:P16))/SUM(Taulukko!P14:P16)</f>
        <v>6.033318325078809</v>
      </c>
      <c r="M17" s="68">
        <f>100*(SUM(Taulukko!Q26:Q28)-SUM(Taulukko!Q14:Q16))/SUM(Taulukko!Q14:Q16)</f>
        <v>6.4531123668202</v>
      </c>
      <c r="N17" s="68">
        <f>100*(SUM(Taulukko!R26:R28)-SUM(Taulukko!R14:R16))/SUM(Taulukko!R14:R16)</f>
        <v>6.544564297847818</v>
      </c>
      <c r="O17" s="68">
        <f>100*(SUM(Taulukko!T26:T28)-SUM(Taulukko!T14:T16))/SUM(Taulukko!T14:T16)</f>
        <v>-5.3540259543143405</v>
      </c>
      <c r="P17" s="68">
        <f>100*(SUM(Taulukko!U26:U28)-SUM(Taulukko!U14:U16))/SUM(Taulukko!U14:U16)</f>
        <v>-5.461337191867077</v>
      </c>
      <c r="Q17" s="68">
        <f>100*(SUM(Taulukko!V26:V28)-SUM(Taulukko!V14:V16))/SUM(Taulukko!V14:V16)</f>
        <v>-3.673974901854882</v>
      </c>
      <c r="R17" s="68">
        <f>100*(SUM(Taulukko!X26:X28)-SUM(Taulukko!X14:X16))/SUM(Taulukko!X14:X16)</f>
        <v>3.0077262693156714</v>
      </c>
      <c r="S17" s="68">
        <f>100*(SUM(Taulukko!Y26:Y28)-SUM(Taulukko!Y14:Y16))/SUM(Taulukko!Y14:Y16)</f>
        <v>3.298023920758214</v>
      </c>
      <c r="T17" s="68">
        <f>100*(SUM(Taulukko!Z26:Z28)-SUM(Taulukko!Z14:Z16))/SUM(Taulukko!Z14:Z16)</f>
        <v>3.4899079689440518</v>
      </c>
      <c r="U17" s="68">
        <f>100*(SUM(Taulukko!AB26:AB28)-SUM(Taulukko!AB14:AB16))/SUM(Taulukko!AB14:AB16)</f>
        <v>15.196842214604738</v>
      </c>
      <c r="V17" s="68">
        <f>100*(SUM(Taulukko!AC26:AC28)-SUM(Taulukko!AC14:AC16))/SUM(Taulukko!AC14:AC16)</f>
        <v>15.258658691625508</v>
      </c>
      <c r="W17" s="68">
        <f>100*(SUM(Taulukko!AD26:AD28)-SUM(Taulukko!AD14:AD16))/SUM(Taulukko!AD14:AD16)</f>
        <v>14.395850862229903</v>
      </c>
      <c r="X17" s="68">
        <f>100*(SUM(Taulukko!AF26:AF28)-SUM(Taulukko!AF14:AF16))/SUM(Taulukko!AF14:AF16)</f>
        <v>8.503577724774436</v>
      </c>
      <c r="Y17" s="68">
        <f>100*(SUM(Taulukko!AG26:AG28)-SUM(Taulukko!AG14:AG16))/SUM(Taulukko!AG14:AG16)</f>
        <v>8.747964198284569</v>
      </c>
      <c r="Z17" s="68">
        <f>100*(SUM(Taulukko!AH26:AH28)-SUM(Taulukko!AH14:AH16))/SUM(Taulukko!AH14:AH16)</f>
        <v>9.405417856625993</v>
      </c>
      <c r="AA17" s="68">
        <f>100*(SUM(Taulukko!AJ26:AJ28)-SUM(Taulukko!AJ14:AJ16))/SUM(Taulukko!AJ14:AJ16)</f>
        <v>5.8795180722891365</v>
      </c>
      <c r="AB17" s="68">
        <f>100*(SUM(Taulukko!AK26:AK28)-SUM(Taulukko!AK14:AK16))/SUM(Taulukko!AK14:AK16)</f>
        <v>6.159589360709281</v>
      </c>
      <c r="AC17" s="68">
        <f>100*(SUM(Taulukko!AL26:AL28)-SUM(Taulukko!AL14:AL16))/SUM(Taulukko!AL14:AL16)</f>
        <v>6.2529164722351736</v>
      </c>
      <c r="AD17" s="59" t="s">
        <v>102</v>
      </c>
    </row>
    <row r="18" spans="1:30" ht="12.75">
      <c r="A18" s="35" t="s">
        <v>126</v>
      </c>
      <c r="B18" s="4" t="s">
        <v>105</v>
      </c>
      <c r="C18" s="68">
        <f>100*(SUM(Taulukko!D27:D29)-SUM(Taulukko!D15:D17))/SUM(Taulukko!D15:D17)</f>
        <v>4.3766578249337025</v>
      </c>
      <c r="D18" s="68">
        <f>100*(SUM(Taulukko!E27:E29)-SUM(Taulukko!E15:E17))/SUM(Taulukko!E15:E17)</f>
        <v>4.272328278202678</v>
      </c>
      <c r="E18" s="68">
        <f>100*(SUM(Taulukko!F27:F29)-SUM(Taulukko!F15:F17))/SUM(Taulukko!F15:F17)</f>
        <v>4.3701640202474</v>
      </c>
      <c r="F18" s="68">
        <f>100*(SUM(Taulukko!H27:H29)-SUM(Taulukko!H15:H17))/SUM(Taulukko!H15:H17)</f>
        <v>5.264082188172296</v>
      </c>
      <c r="G18" s="68">
        <f>100*(SUM(Taulukko!I27:I29)-SUM(Taulukko!I15:I17))/SUM(Taulukko!I15:I17)</f>
        <v>5.012636899747265</v>
      </c>
      <c r="H18" s="68">
        <f>100*(SUM(Taulukko!J27:J29)-SUM(Taulukko!J15:J17))/SUM(Taulukko!J15:J17)</f>
        <v>5.485232067510548</v>
      </c>
      <c r="I18" s="68">
        <f>100*(SUM(Taulukko!L27:L29)-SUM(Taulukko!L15:L17))/SUM(Taulukko!L15:L17)</f>
        <v>11.060507482108003</v>
      </c>
      <c r="J18" s="68">
        <f>100*(SUM(Taulukko!M27:M29)-SUM(Taulukko!M15:M17))/SUM(Taulukko!M15:M17)</f>
        <v>10.799136069114486</v>
      </c>
      <c r="K18" s="68">
        <f>100*(SUM(Taulukko!N27:N29)-SUM(Taulukko!N15:N17))/SUM(Taulukko!N15:N17)</f>
        <v>10.812264658418519</v>
      </c>
      <c r="L18" s="68">
        <f>100*(SUM(Taulukko!P27:P29)-SUM(Taulukko!P15:P17))/SUM(Taulukko!P15:P17)</f>
        <v>5.580969807868247</v>
      </c>
      <c r="M18" s="68">
        <f>100*(SUM(Taulukko!Q27:Q29)-SUM(Taulukko!Q15:Q17))/SUM(Taulukko!Q15:Q17)</f>
        <v>5.623296155291034</v>
      </c>
      <c r="N18" s="68">
        <f>100*(SUM(Taulukko!R27:R29)-SUM(Taulukko!R15:R17))/SUM(Taulukko!R15:R17)</f>
        <v>6.532354377488374</v>
      </c>
      <c r="O18" s="68">
        <f>100*(SUM(Taulukko!T27:T29)-SUM(Taulukko!T15:T17))/SUM(Taulukko!T15:T17)</f>
        <v>-6.1007857358718764</v>
      </c>
      <c r="P18" s="68">
        <f>100*(SUM(Taulukko!U27:U29)-SUM(Taulukko!U15:U17))/SUM(Taulukko!U15:U17)</f>
        <v>-6.830770332978613</v>
      </c>
      <c r="Q18" s="68">
        <f>100*(SUM(Taulukko!V27:V29)-SUM(Taulukko!V15:V17))/SUM(Taulukko!V15:V17)</f>
        <v>-3.627505066753377</v>
      </c>
      <c r="R18" s="68">
        <f>100*(SUM(Taulukko!X27:X29)-SUM(Taulukko!X15:X17))/SUM(Taulukko!X15:X17)</f>
        <v>3.403047146798893</v>
      </c>
      <c r="S18" s="68">
        <f>100*(SUM(Taulukko!Y27:Y29)-SUM(Taulukko!Y15:Y17))/SUM(Taulukko!Y15:Y17)</f>
        <v>3.298367734356459</v>
      </c>
      <c r="T18" s="68">
        <f>100*(SUM(Taulukko!Z27:Z29)-SUM(Taulukko!Z15:Z17))/SUM(Taulukko!Z15:Z17)</f>
        <v>3.2738409587211286</v>
      </c>
      <c r="U18" s="68">
        <f>100*(SUM(Taulukko!AB27:AB29)-SUM(Taulukko!AB15:AB17))/SUM(Taulukko!AB15:AB17)</f>
        <v>15.60214529497805</v>
      </c>
      <c r="V18" s="68">
        <f>100*(SUM(Taulukko!AC27:AC29)-SUM(Taulukko!AC15:AC17))/SUM(Taulukko!AC15:AC17)</f>
        <v>15.141453513709552</v>
      </c>
      <c r="W18" s="68">
        <f>100*(SUM(Taulukko!AD27:AD29)-SUM(Taulukko!AD15:AD17))/SUM(Taulukko!AD15:AD17)</f>
        <v>14.60584623645928</v>
      </c>
      <c r="X18" s="68">
        <f>100*(SUM(Taulukko!AF27:AF29)-SUM(Taulukko!AF15:AF17))/SUM(Taulukko!AF15:AF17)</f>
        <v>8.777429467084644</v>
      </c>
      <c r="Y18" s="68">
        <f>100*(SUM(Taulukko!AG27:AG29)-SUM(Taulukko!AG15:AG17))/SUM(Taulukko!AG15:AG17)</f>
        <v>8.882757270659638</v>
      </c>
      <c r="Z18" s="68">
        <f>100*(SUM(Taulukko!AH27:AH29)-SUM(Taulukko!AH15:AH17))/SUM(Taulukko!AH15:AH17)</f>
        <v>9.379930178558444</v>
      </c>
      <c r="AA18" s="68">
        <f>100*(SUM(Taulukko!AJ27:AJ29)-SUM(Taulukko!AJ15:AJ17))/SUM(Taulukko!AJ15:AJ17)</f>
        <v>5.722599418040728</v>
      </c>
      <c r="AB18" s="68">
        <f>100*(SUM(Taulukko!AK27:AK29)-SUM(Taulukko!AK15:AK17))/SUM(Taulukko!AK15:AK17)</f>
        <v>5.640314378178437</v>
      </c>
      <c r="AC18" s="68">
        <f>100*(SUM(Taulukko!AL27:AL29)-SUM(Taulukko!AL15:AL17))/SUM(Taulukko!AL15:AL17)</f>
        <v>6.363214119832801</v>
      </c>
      <c r="AD18" s="59" t="s">
        <v>106</v>
      </c>
    </row>
    <row r="19" spans="1:30" ht="12.75">
      <c r="A19" s="35" t="s">
        <v>126</v>
      </c>
      <c r="B19" s="4" t="s">
        <v>109</v>
      </c>
      <c r="C19" s="68">
        <f>100*(SUM(Taulukko!D28:D30)-SUM(Taulukko!D16:D18))/SUM(Taulukko!D16:D18)</f>
        <v>4.159369527145359</v>
      </c>
      <c r="D19" s="68">
        <f>100*(SUM(Taulukko!E28:E30)-SUM(Taulukko!E16:E18))/SUM(Taulukko!E16:E18)</f>
        <v>4.029674796406648</v>
      </c>
      <c r="E19" s="68">
        <f>100*(SUM(Taulukko!F28:F30)-SUM(Taulukko!F16:F18))/SUM(Taulukko!F16:F18)</f>
        <v>4.299822167589303</v>
      </c>
      <c r="F19" s="68">
        <f>100*(SUM(Taulukko!H28:H30)-SUM(Taulukko!H16:H18))/SUM(Taulukko!H16:H18)</f>
        <v>4.090452700048022</v>
      </c>
      <c r="G19" s="68">
        <f>100*(SUM(Taulukko!I28:I30)-SUM(Taulukko!I16:I18))/SUM(Taulukko!I16:I18)</f>
        <v>4.857621440536011</v>
      </c>
      <c r="H19" s="68">
        <f>100*(SUM(Taulukko!J28:J30)-SUM(Taulukko!J16:J18))/SUM(Taulukko!J16:J18)</f>
        <v>5.501889962200742</v>
      </c>
      <c r="I19" s="68">
        <f>100*(SUM(Taulukko!L28:L30)-SUM(Taulukko!L16:L18))/SUM(Taulukko!L16:L18)</f>
        <v>8.74524714828896</v>
      </c>
      <c r="J19" s="68">
        <f>100*(SUM(Taulukko!M28:M30)-SUM(Taulukko!M16:M18))/SUM(Taulukko!M16:M18)</f>
        <v>10.074626865671645</v>
      </c>
      <c r="K19" s="68">
        <f>100*(SUM(Taulukko!N28:N30)-SUM(Taulukko!N16:N18))/SUM(Taulukko!N16:N18)</f>
        <v>10.101010101010102</v>
      </c>
      <c r="L19" s="68">
        <f>100*(SUM(Taulukko!P28:P30)-SUM(Taulukko!P16:P18))/SUM(Taulukko!P16:P18)</f>
        <v>5.499999999999997</v>
      </c>
      <c r="M19" s="68">
        <f>100*(SUM(Taulukko!Q28:Q30)-SUM(Taulukko!Q16:Q18))/SUM(Taulukko!Q16:Q18)</f>
        <v>5.388096060630887</v>
      </c>
      <c r="N19" s="68">
        <f>100*(SUM(Taulukko!R28:R30)-SUM(Taulukko!R16:R18))/SUM(Taulukko!R16:R18)</f>
        <v>6.609085992043452</v>
      </c>
      <c r="O19" s="68">
        <f>100*(SUM(Taulukko!T28:T30)-SUM(Taulukko!T16:T18))/SUM(Taulukko!T16:T18)</f>
        <v>-3.784735812133089</v>
      </c>
      <c r="P19" s="68">
        <f>100*(SUM(Taulukko!U28:U30)-SUM(Taulukko!U16:U18))/SUM(Taulukko!U16:U18)</f>
        <v>-4.251748923828608</v>
      </c>
      <c r="Q19" s="68">
        <f>100*(SUM(Taulukko!V28:V30)-SUM(Taulukko!V16:V18))/SUM(Taulukko!V16:V18)</f>
        <v>-3.5838298083992273</v>
      </c>
      <c r="R19" s="68">
        <f>100*(SUM(Taulukko!X28:X30)-SUM(Taulukko!X16:X18))/SUM(Taulukko!X16:X18)</f>
        <v>3.049670572454318</v>
      </c>
      <c r="S19" s="68">
        <f>100*(SUM(Taulukko!Y28:Y30)-SUM(Taulukko!Y16:Y18))/SUM(Taulukko!Y16:Y18)</f>
        <v>3.084860846818443</v>
      </c>
      <c r="T19" s="68">
        <f>100*(SUM(Taulukko!Z28:Z30)-SUM(Taulukko!Z16:Z18))/SUM(Taulukko!Z16:Z18)</f>
        <v>3.0730423263433475</v>
      </c>
      <c r="U19" s="68">
        <f>100*(SUM(Taulukko!AB28:AB30)-SUM(Taulukko!AB16:AB18))/SUM(Taulukko!AB16:AB18)</f>
        <v>15.785364838138864</v>
      </c>
      <c r="V19" s="68">
        <f>100*(SUM(Taulukko!AC28:AC30)-SUM(Taulukko!AC16:AC18))/SUM(Taulukko!AC16:AC18)</f>
        <v>15.17405408235757</v>
      </c>
      <c r="W19" s="68">
        <f>100*(SUM(Taulukko!AD28:AD30)-SUM(Taulukko!AD16:AD18))/SUM(Taulukko!AD16:AD18)</f>
        <v>14.694629973803279</v>
      </c>
      <c r="X19" s="68">
        <f>100*(SUM(Taulukko!AF28:AF30)-SUM(Taulukko!AF16:AF18))/SUM(Taulukko!AF16:AF18)</f>
        <v>9.070923841926204</v>
      </c>
      <c r="Y19" s="68">
        <f>100*(SUM(Taulukko!AG28:AG30)-SUM(Taulukko!AG16:AG18))/SUM(Taulukko!AG16:AG18)</f>
        <v>9.085368023694997</v>
      </c>
      <c r="Z19" s="68">
        <f>100*(SUM(Taulukko!AH28:AH30)-SUM(Taulukko!AH16:AH18))/SUM(Taulukko!AH16:AH18)</f>
        <v>9.429833037268091</v>
      </c>
      <c r="AA19" s="68">
        <f>100*(SUM(Taulukko!AJ28:AJ30)-SUM(Taulukko!AJ16:AJ18))/SUM(Taulukko!AJ16:AJ18)</f>
        <v>6.405353728489472</v>
      </c>
      <c r="AB19" s="68">
        <f>100*(SUM(Taulukko!AK28:AK30)-SUM(Taulukko!AK16:AK18))/SUM(Taulukko!AK16:AK18)</f>
        <v>6.515711645101662</v>
      </c>
      <c r="AC19" s="68">
        <f>100*(SUM(Taulukko!AL28:AL30)-SUM(Taulukko!AL16:AL18))/SUM(Taulukko!AL16:AL18)</f>
        <v>6.61424606845514</v>
      </c>
      <c r="AD19" s="59" t="s">
        <v>110</v>
      </c>
    </row>
    <row r="20" spans="1:30" ht="12.75">
      <c r="A20" s="35" t="s">
        <v>126</v>
      </c>
      <c r="B20" s="4" t="s">
        <v>111</v>
      </c>
      <c r="C20" s="68">
        <f>100*(SUM(Taulukko!D29:D31)-SUM(Taulukko!D17:D19))/SUM(Taulukko!D17:D19)</f>
        <v>4.152397260273967</v>
      </c>
      <c r="D20" s="68">
        <f>100*(SUM(Taulukko!E29:E31)-SUM(Taulukko!E17:E19))/SUM(Taulukko!E17:E19)</f>
        <v>4.18814066178416</v>
      </c>
      <c r="E20" s="68">
        <f>100*(SUM(Taulukko!F29:F31)-SUM(Taulukko!F17:F19))/SUM(Taulukko!F17:F19)</f>
        <v>4.38968251374774</v>
      </c>
      <c r="F20" s="68">
        <f>100*(SUM(Taulukko!H29:H31)-SUM(Taulukko!H17:H19))/SUM(Taulukko!H17:H19)</f>
        <v>4.2789628305019844</v>
      </c>
      <c r="G20" s="68">
        <f>100*(SUM(Taulukko!I29:I31)-SUM(Taulukko!I17:I19))/SUM(Taulukko!I17:I19)</f>
        <v>5.008347245409003</v>
      </c>
      <c r="H20" s="68">
        <f>100*(SUM(Taulukko!J29:J31)-SUM(Taulukko!J17:J19))/SUM(Taulukko!J17:J19)</f>
        <v>5.646173149309911</v>
      </c>
      <c r="I20" s="68">
        <f>100*(SUM(Taulukko!L29:L31)-SUM(Taulukko!L17:L19))/SUM(Taulukko!L17:L19)</f>
        <v>8.206330597889801</v>
      </c>
      <c r="J20" s="68">
        <f>100*(SUM(Taulukko!M29:M31)-SUM(Taulukko!M17:M19))/SUM(Taulukko!M17:M19)</f>
        <v>9.214659685863872</v>
      </c>
      <c r="K20" s="68">
        <f>100*(SUM(Taulukko!N29:N31)-SUM(Taulukko!N17:N19))/SUM(Taulukko!N17:N19)</f>
        <v>9.448818897637794</v>
      </c>
      <c r="L20" s="68">
        <f>100*(SUM(Taulukko!P29:P31)-SUM(Taulukko!P17:P19))/SUM(Taulukko!P17:P19)</f>
        <v>4.926764314247654</v>
      </c>
      <c r="M20" s="68">
        <f>100*(SUM(Taulukko!Q29:Q31)-SUM(Taulukko!Q17:Q19))/SUM(Taulukko!Q17:Q19)</f>
        <v>4.880109976802039</v>
      </c>
      <c r="N20" s="68">
        <f>100*(SUM(Taulukko!R29:R31)-SUM(Taulukko!R17:R19))/SUM(Taulukko!R17:R19)</f>
        <v>6.6491187458975975</v>
      </c>
      <c r="O20" s="68">
        <f>100*(SUM(Taulukko!T29:T31)-SUM(Taulukko!T17:T19))/SUM(Taulukko!T17:T19)</f>
        <v>-5.073737296553843</v>
      </c>
      <c r="P20" s="68">
        <f>100*(SUM(Taulukko!U29:U31)-SUM(Taulukko!U17:U19))/SUM(Taulukko!U17:U19)</f>
        <v>-5.281926106305175</v>
      </c>
      <c r="Q20" s="68">
        <f>100*(SUM(Taulukko!V29:V31)-SUM(Taulukko!V17:V19))/SUM(Taulukko!V17:V19)</f>
        <v>-3.368054728840181</v>
      </c>
      <c r="R20" s="68">
        <f>100*(SUM(Taulukko!X29:X31)-SUM(Taulukko!X17:X19))/SUM(Taulukko!X17:X19)</f>
        <v>2.964496348084199</v>
      </c>
      <c r="S20" s="68">
        <f>100*(SUM(Taulukko!Y29:Y31)-SUM(Taulukko!Y17:Y19))/SUM(Taulukko!Y17:Y19)</f>
        <v>2.860384196101658</v>
      </c>
      <c r="T20" s="68">
        <f>100*(SUM(Taulukko!Z29:Z31)-SUM(Taulukko!Z17:Z19))/SUM(Taulukko!Z17:Z19)</f>
        <v>2.8810073070672795</v>
      </c>
      <c r="U20" s="68">
        <f>100*(SUM(Taulukko!AB29:AB31)-SUM(Taulukko!AB17:AB19))/SUM(Taulukko!AB17:AB19)</f>
        <v>15.177664974619292</v>
      </c>
      <c r="V20" s="68">
        <f>100*(SUM(Taulukko!AC29:AC31)-SUM(Taulukko!AC17:AC19))/SUM(Taulukko!AC17:AC19)</f>
        <v>14.764779896805894</v>
      </c>
      <c r="W20" s="68">
        <f>100*(SUM(Taulukko!AD29:AD31)-SUM(Taulukko!AD17:AD19))/SUM(Taulukko!AD17:AD19)</f>
        <v>14.747027255811725</v>
      </c>
      <c r="X20" s="68">
        <f>100*(SUM(Taulukko!AF29:AF31)-SUM(Taulukko!AF17:AF19))/SUM(Taulukko!AF17:AF19)</f>
        <v>9.447133757961794</v>
      </c>
      <c r="Y20" s="68">
        <f>100*(SUM(Taulukko!AG29:AG31)-SUM(Taulukko!AG17:AG19))/SUM(Taulukko!AG17:AG19)</f>
        <v>9.44868973316009</v>
      </c>
      <c r="Z20" s="68">
        <f>100*(SUM(Taulukko!AH29:AH31)-SUM(Taulukko!AH17:AH19))/SUM(Taulukko!AH17:AH19)</f>
        <v>9.530169634109031</v>
      </c>
      <c r="AA20" s="68">
        <f>100*(SUM(Taulukko!AJ29:AJ31)-SUM(Taulukko!AJ17:AJ19))/SUM(Taulukko!AJ17:AJ19)</f>
        <v>6.574074074074069</v>
      </c>
      <c r="AB20" s="68">
        <f>100*(SUM(Taulukko!AK29:AK31)-SUM(Taulukko!AK17:AK19))/SUM(Taulukko!AK17:AK19)</f>
        <v>6.767955801104968</v>
      </c>
      <c r="AC20" s="68">
        <f>100*(SUM(Taulukko!AL29:AL31)-SUM(Taulukko!AL17:AL19))/SUM(Taulukko!AL17:AL19)</f>
        <v>7.007837713231913</v>
      </c>
      <c r="AD20" s="59" t="s">
        <v>112</v>
      </c>
    </row>
    <row r="21" spans="1:30" ht="12.75">
      <c r="A21" s="35" t="s">
        <v>126</v>
      </c>
      <c r="B21" s="4" t="s">
        <v>113</v>
      </c>
      <c r="C21" s="68">
        <f>100*(SUM(Taulukko!D30:D32)-SUM(Taulukko!D18:D20))/SUM(Taulukko!D18:D20)</f>
        <v>4.344360302909528</v>
      </c>
      <c r="D21" s="68">
        <f>100*(SUM(Taulukko!E30:E32)-SUM(Taulukko!E18:E20))/SUM(Taulukko!E18:E20)</f>
        <v>4.497213067130921</v>
      </c>
      <c r="E21" s="68">
        <f>100*(SUM(Taulukko!F30:F32)-SUM(Taulukko!F18:F20))/SUM(Taulukko!F18:F20)</f>
        <v>4.6339030969874315</v>
      </c>
      <c r="F21" s="68">
        <f>100*(SUM(Taulukko!H30:H32)-SUM(Taulukko!H18:H20))/SUM(Taulukko!H18:H20)</f>
        <v>3.9879177181310506</v>
      </c>
      <c r="G21" s="68">
        <f>100*(SUM(Taulukko!I30:I32)-SUM(Taulukko!I18:I20))/SUM(Taulukko!I18:I20)</f>
        <v>5.750000000000004</v>
      </c>
      <c r="H21" s="68">
        <f>100*(SUM(Taulukko!J30:J32)-SUM(Taulukko!J18:J20))/SUM(Taulukko!J18:J20)</f>
        <v>5.872553102873801</v>
      </c>
      <c r="I21" s="68">
        <f>100*(SUM(Taulukko!L30:L32)-SUM(Taulukko!L18:L20))/SUM(Taulukko!L18:L20)</f>
        <v>4.529441368897836</v>
      </c>
      <c r="J21" s="68">
        <f>100*(SUM(Taulukko!M30:M32)-SUM(Taulukko!M18:M20))/SUM(Taulukko!M18:M20)</f>
        <v>7.954545454545457</v>
      </c>
      <c r="K21" s="68">
        <f>100*(SUM(Taulukko!N30:N32)-SUM(Taulukko!N18:N20))/SUM(Taulukko!N18:N20)</f>
        <v>9.076763485477178</v>
      </c>
      <c r="L21" s="68">
        <f>100*(SUM(Taulukko!P30:P32)-SUM(Taulukko!P18:P20))/SUM(Taulukko!P18:P20)</f>
        <v>5.648535564853544</v>
      </c>
      <c r="M21" s="68">
        <f>100*(SUM(Taulukko!Q30:Q32)-SUM(Taulukko!Q18:Q20))/SUM(Taulukko!Q18:Q20)</f>
        <v>5.480918222716306</v>
      </c>
      <c r="N21" s="68">
        <f>100*(SUM(Taulukko!R30:R32)-SUM(Taulukko!R18:R20))/SUM(Taulukko!R18:R20)</f>
        <v>6.647781790288043</v>
      </c>
      <c r="O21" s="68">
        <f>100*(SUM(Taulukko!T30:T32)-SUM(Taulukko!T18:T20))/SUM(Taulukko!T18:T20)</f>
        <v>-3.1134469010510966</v>
      </c>
      <c r="P21" s="68">
        <f>100*(SUM(Taulukko!U30:U32)-SUM(Taulukko!U18:U20))/SUM(Taulukko!U18:U20)</f>
        <v>-3.1138640198448755</v>
      </c>
      <c r="Q21" s="68">
        <f>100*(SUM(Taulukko!V30:V32)-SUM(Taulukko!V18:V20))/SUM(Taulukko!V18:V20)</f>
        <v>-2.918246109881394</v>
      </c>
      <c r="R21" s="68">
        <f>100*(SUM(Taulukko!X30:X32)-SUM(Taulukko!X18:X20))/SUM(Taulukko!X18:X20)</f>
        <v>2.8439375302843706</v>
      </c>
      <c r="S21" s="68">
        <f>100*(SUM(Taulukko!Y30:Y32)-SUM(Taulukko!Y18:Y20))/SUM(Taulukko!Y18:Y20)</f>
        <v>2.641320146374035</v>
      </c>
      <c r="T21" s="68">
        <f>100*(SUM(Taulukko!Z30:Z32)-SUM(Taulukko!Z18:Z20))/SUM(Taulukko!Z18:Z20)</f>
        <v>2.701328835650536</v>
      </c>
      <c r="U21" s="68">
        <f>100*(SUM(Taulukko!AB30:AB32)-SUM(Taulukko!AB18:AB20))/SUM(Taulukko!AB18:AB20)</f>
        <v>15.543008967120567</v>
      </c>
      <c r="V21" s="68">
        <f>100*(SUM(Taulukko!AC30:AC32)-SUM(Taulukko!AC18:AC20))/SUM(Taulukko!AC18:AC20)</f>
        <v>15.196410820042237</v>
      </c>
      <c r="W21" s="68">
        <f>100*(SUM(Taulukko!AD30:AD32)-SUM(Taulukko!AD18:AD20))/SUM(Taulukko!AD18:AD20)</f>
        <v>14.795244451084555</v>
      </c>
      <c r="X21" s="68">
        <f>100*(SUM(Taulukko!AF30:AF32)-SUM(Taulukko!AF18:AF20))/SUM(Taulukko!AF18:AF20)</f>
        <v>9.650323250436514</v>
      </c>
      <c r="Y21" s="68">
        <f>100*(SUM(Taulukko!AG30:AG32)-SUM(Taulukko!AG18:AG20))/SUM(Taulukko!AG18:AG20)</f>
        <v>9.74673152828579</v>
      </c>
      <c r="Z21" s="68">
        <f>100*(SUM(Taulukko!AH30:AH32)-SUM(Taulukko!AH18:AH20))/SUM(Taulukko!AH18:AH20)</f>
        <v>9.65136296363005</v>
      </c>
      <c r="AA21" s="68">
        <f>100*(SUM(Taulukko!AJ30:AJ32)-SUM(Taulukko!AJ18:AJ20))/SUM(Taulukko!AJ18:AJ20)</f>
        <v>7.588312254688171</v>
      </c>
      <c r="AB21" s="68">
        <f>100*(SUM(Taulukko!AK30:AK32)-SUM(Taulukko!AK18:AK20))/SUM(Taulukko!AK18:AK20)</f>
        <v>7.841328413284146</v>
      </c>
      <c r="AC21" s="68">
        <f>100*(SUM(Taulukko!AL30:AL32)-SUM(Taulukko!AL18:AL20))/SUM(Taulukko!AL18:AL20)</f>
        <v>7.398897058823526</v>
      </c>
      <c r="AD21" s="59" t="s">
        <v>114</v>
      </c>
    </row>
    <row r="22" spans="1:30" ht="12.75">
      <c r="A22" s="35" t="s">
        <v>126</v>
      </c>
      <c r="B22" s="4" t="s">
        <v>115</v>
      </c>
      <c r="C22" s="68">
        <f>100*(SUM(Taulukko!D31:D33)-SUM(Taulukko!D19:D21))/SUM(Taulukko!D19:D21)</f>
        <v>5.09433962264151</v>
      </c>
      <c r="D22" s="68">
        <f>100*(SUM(Taulukko!E31:E33)-SUM(Taulukko!E19:E21))/SUM(Taulukko!E19:E21)</f>
        <v>4.994241475651595</v>
      </c>
      <c r="E22" s="68">
        <f>100*(SUM(Taulukko!F31:F33)-SUM(Taulukko!F19:F21))/SUM(Taulukko!F19:F21)</f>
        <v>4.965529780501526</v>
      </c>
      <c r="F22" s="68">
        <f>100*(SUM(Taulukko!H31:H33)-SUM(Taulukko!H19:H21))/SUM(Taulukko!H19:H21)</f>
        <v>5.388627681457522</v>
      </c>
      <c r="G22" s="68">
        <f>100*(SUM(Taulukko!I31:I33)-SUM(Taulukko!I19:I21))/SUM(Taulukko!I19:I21)</f>
        <v>5.806719203649938</v>
      </c>
      <c r="H22" s="68">
        <f>100*(SUM(Taulukko!J31:J33)-SUM(Taulukko!J19:J21))/SUM(Taulukko!J19:J21)</f>
        <v>6.138531729572783</v>
      </c>
      <c r="I22" s="68">
        <f>100*(SUM(Taulukko!L31:L33)-SUM(Taulukko!L19:L21))/SUM(Taulukko!L19:L21)</f>
        <v>6.221198156682028</v>
      </c>
      <c r="J22" s="68">
        <f>100*(SUM(Taulukko!M31:M33)-SUM(Taulukko!M19:M21))/SUM(Taulukko!M19:M21)</f>
        <v>7.766990291262115</v>
      </c>
      <c r="K22" s="68">
        <f>100*(SUM(Taulukko!N31:N33)-SUM(Taulukko!N19:N21))/SUM(Taulukko!N19:N21)</f>
        <v>9.244992295839753</v>
      </c>
      <c r="L22" s="68">
        <f>100*(SUM(Taulukko!P31:P33)-SUM(Taulukko!P19:P21))/SUM(Taulukko!P19:P21)</f>
        <v>5.954323001631319</v>
      </c>
      <c r="M22" s="68">
        <f>100*(SUM(Taulukko!Q31:Q33)-SUM(Taulukko!Q19:Q21))/SUM(Taulukko!Q19:Q21)</f>
        <v>5.685254467908429</v>
      </c>
      <c r="N22" s="68">
        <f>100*(SUM(Taulukko!R31:R33)-SUM(Taulukko!R19:R21))/SUM(Taulukko!R19:R21)</f>
        <v>6.6772636897444215</v>
      </c>
      <c r="O22" s="68">
        <f>100*(SUM(Taulukko!T31:T33)-SUM(Taulukko!T19:T21))/SUM(Taulukko!T19:T21)</f>
        <v>-2.625702348364776</v>
      </c>
      <c r="P22" s="68">
        <f>100*(SUM(Taulukko!U31:U33)-SUM(Taulukko!U19:U21))/SUM(Taulukko!U19:U21)</f>
        <v>-2.459451052070678</v>
      </c>
      <c r="Q22" s="68">
        <f>100*(SUM(Taulukko!V31:V33)-SUM(Taulukko!V19:V21))/SUM(Taulukko!V19:V21)</f>
        <v>-2.3376670494554688</v>
      </c>
      <c r="R22" s="68">
        <f>100*(SUM(Taulukko!X31:X33)-SUM(Taulukko!X19:X21))/SUM(Taulukko!X19:X21)</f>
        <v>3.710295728368029</v>
      </c>
      <c r="S22" s="68">
        <f>100*(SUM(Taulukko!Y31:Y33)-SUM(Taulukko!Y19:Y21))/SUM(Taulukko!Y19:Y21)</f>
        <v>2.7881120779357733</v>
      </c>
      <c r="T22" s="68">
        <f>100*(SUM(Taulukko!Z31:Z33)-SUM(Taulukko!Z19:Z21))/SUM(Taulukko!Z19:Z21)</f>
        <v>2.5254971012157017</v>
      </c>
      <c r="U22" s="68">
        <f>100*(SUM(Taulukko!AB31:AB33)-SUM(Taulukko!AB19:AB21))/SUM(Taulukko!AB19:AB21)</f>
        <v>15.31486602892507</v>
      </c>
      <c r="V22" s="68">
        <f>100*(SUM(Taulukko!AC31:AC33)-SUM(Taulukko!AC19:AC21))/SUM(Taulukko!AC19:AC21)</f>
        <v>14.962434326259476</v>
      </c>
      <c r="W22" s="68">
        <f>100*(SUM(Taulukko!AD31:AD33)-SUM(Taulukko!AD19:AD21))/SUM(Taulukko!AD19:AD21)</f>
        <v>14.698734043293125</v>
      </c>
      <c r="X22" s="68">
        <f>100*(SUM(Taulukko!AF31:AF33)-SUM(Taulukko!AF19:AF21))/SUM(Taulukko!AF19:AF21)</f>
        <v>9.861670941736888</v>
      </c>
      <c r="Y22" s="68">
        <f>100*(SUM(Taulukko!AG31:AG33)-SUM(Taulukko!AG19:AG21))/SUM(Taulukko!AG19:AG21)</f>
        <v>9.7795735319005</v>
      </c>
      <c r="Z22" s="68">
        <f>100*(SUM(Taulukko!AH31:AH33)-SUM(Taulukko!AH19:AH21))/SUM(Taulukko!AH19:AH21)</f>
        <v>9.774590113601477</v>
      </c>
      <c r="AA22" s="68">
        <f>100*(SUM(Taulukko!AJ31:AJ33)-SUM(Taulukko!AJ19:AJ21))/SUM(Taulukko!AJ19:AJ21)</f>
        <v>7.618651124063286</v>
      </c>
      <c r="AB22" s="68">
        <f>100*(SUM(Taulukko!AK31:AK33)-SUM(Taulukko!AK19:AK21))/SUM(Taulukko!AK19:AK21)</f>
        <v>7.653528872593946</v>
      </c>
      <c r="AC22" s="68">
        <f>100*(SUM(Taulukko!AL31:AL33)-SUM(Taulukko!AL19:AL21))/SUM(Taulukko!AL19:AL21)</f>
        <v>7.734553775743709</v>
      </c>
      <c r="AD22" s="59" t="s">
        <v>116</v>
      </c>
    </row>
    <row r="23" spans="1:30" ht="12.75">
      <c r="A23" s="35" t="s">
        <v>126</v>
      </c>
      <c r="B23" s="4" t="s">
        <v>117</v>
      </c>
      <c r="C23" s="68">
        <f>100*(SUM(Taulukko!D32:D34)-SUM(Taulukko!D20:D22))/SUM(Taulukko!D20:D22)</f>
        <v>5.160075329566851</v>
      </c>
      <c r="D23" s="68">
        <f>100*(SUM(Taulukko!E32:E34)-SUM(Taulukko!E20:E22))/SUM(Taulukko!E20:E22)</f>
        <v>5.471461886380488</v>
      </c>
      <c r="E23" s="68">
        <f>100*(SUM(Taulukko!F32:F34)-SUM(Taulukko!F20:F22))/SUM(Taulukko!F20:F22)</f>
        <v>5.282030535030388</v>
      </c>
      <c r="F23" s="68">
        <f>100*(SUM(Taulukko!H32:H34)-SUM(Taulukko!H20:H22))/SUM(Taulukko!H20:H22)</f>
        <v>5.7602242135929504</v>
      </c>
      <c r="G23" s="68">
        <f>100*(SUM(Taulukko!I32:I34)-SUM(Taulukko!I20:I22))/SUM(Taulukko!I20:I22)</f>
        <v>6.655642827614727</v>
      </c>
      <c r="H23" s="68">
        <f>100*(SUM(Taulukko!J32:J34)-SUM(Taulukko!J20:J22))/SUM(Taulukko!J20:J22)</f>
        <v>6.402313093762907</v>
      </c>
      <c r="I23" s="68">
        <f>100*(SUM(Taulukko!L32:L34)-SUM(Taulukko!L20:L22))/SUM(Taulukko!L20:L22)</f>
        <v>6.79738562091503</v>
      </c>
      <c r="J23" s="68">
        <f>100*(SUM(Taulukko!M32:M34)-SUM(Taulukko!M20:M22))/SUM(Taulukko!M20:M22)</f>
        <v>9.289340101522848</v>
      </c>
      <c r="K23" s="68">
        <f>100*(SUM(Taulukko!N32:N34)-SUM(Taulukko!N20:N22))/SUM(Taulukko!N20:N22)</f>
        <v>10.14788373278938</v>
      </c>
      <c r="L23" s="68">
        <f>100*(SUM(Taulukko!P32:P34)-SUM(Taulukko!P20:P22))/SUM(Taulukko!P20:P22)</f>
        <v>6.570841889117043</v>
      </c>
      <c r="M23" s="68">
        <f>100*(SUM(Taulukko!Q32:Q34)-SUM(Taulukko!Q20:Q22))/SUM(Taulukko!Q20:Q22)</f>
        <v>6.247293006896333</v>
      </c>
      <c r="N23" s="68">
        <f>100*(SUM(Taulukko!R32:R34)-SUM(Taulukko!R20:R22))/SUM(Taulukko!R20:R22)</f>
        <v>6.761608033804351</v>
      </c>
      <c r="O23" s="68">
        <f>100*(SUM(Taulukko!T32:T34)-SUM(Taulukko!T20:T22))/SUM(Taulukko!T20:T22)</f>
        <v>-1.0753508236729687</v>
      </c>
      <c r="P23" s="68">
        <f>100*(SUM(Taulukko!U32:U34)-SUM(Taulukko!U20:U22))/SUM(Taulukko!U20:U22)</f>
        <v>-0.5838641825841455</v>
      </c>
      <c r="Q23" s="68">
        <f>100*(SUM(Taulukko!V32:V34)-SUM(Taulukko!V20:V22))/SUM(Taulukko!V20:V22)</f>
        <v>-1.7721501938487247</v>
      </c>
      <c r="R23" s="68">
        <f>100*(SUM(Taulukko!X32:X34)-SUM(Taulukko!X20:X22))/SUM(Taulukko!X20:X22)</f>
        <v>2.968391192759699</v>
      </c>
      <c r="S23" s="68">
        <f>100*(SUM(Taulukko!Y32:Y34)-SUM(Taulukko!Y20:Y22))/SUM(Taulukko!Y20:Y22)</f>
        <v>2.5648794016146033</v>
      </c>
      <c r="T23" s="68">
        <f>100*(SUM(Taulukko!Z32:Z34)-SUM(Taulukko!Z20:Z22))/SUM(Taulukko!Z20:Z22)</f>
        <v>2.3323155392080936</v>
      </c>
      <c r="U23" s="68">
        <f>100*(SUM(Taulukko!AB32:AB34)-SUM(Taulukko!AB20:AB22))/SUM(Taulukko!AB20:AB22)</f>
        <v>13.613353399917921</v>
      </c>
      <c r="V23" s="68">
        <f>100*(SUM(Taulukko!AC32:AC34)-SUM(Taulukko!AC20:AC22))/SUM(Taulukko!AC20:AC22)</f>
        <v>13.314932299756954</v>
      </c>
      <c r="W23" s="68">
        <f>100*(SUM(Taulukko!AD32:AD34)-SUM(Taulukko!AD20:AD22))/SUM(Taulukko!AD20:AD22)</f>
        <v>14.311526247543032</v>
      </c>
      <c r="X23" s="68">
        <f>100*(SUM(Taulukko!AF32:AF34)-SUM(Taulukko!AF20:AF22))/SUM(Taulukko!AF20:AF22)</f>
        <v>10.134174515727741</v>
      </c>
      <c r="Y23" s="68">
        <f>100*(SUM(Taulukko!AG32:AG34)-SUM(Taulukko!AG20:AG22))/SUM(Taulukko!AG20:AG22)</f>
        <v>10.017435162228008</v>
      </c>
      <c r="Z23" s="68">
        <f>100*(SUM(Taulukko!AH32:AH34)-SUM(Taulukko!AH20:AH22))/SUM(Taulukko!AH20:AH22)</f>
        <v>9.89501145950163</v>
      </c>
      <c r="AA23" s="68">
        <f>100*(SUM(Taulukko!AJ32:AJ34)-SUM(Taulukko!AJ20:AJ22))/SUM(Taulukko!AJ20:AJ22)</f>
        <v>7.830820770519258</v>
      </c>
      <c r="AB23" s="68">
        <f>100*(SUM(Taulukko!AK32:AK34)-SUM(Taulukko!AK20:AK22))/SUM(Taulukko!AK20:AK22)</f>
        <v>8.261068005476934</v>
      </c>
      <c r="AC23" s="68">
        <f>100*(SUM(Taulukko!AL32:AL34)-SUM(Taulukko!AL20:AL22))/SUM(Taulukko!AL20:AL22)</f>
        <v>8.014571948998176</v>
      </c>
      <c r="AD23" s="59" t="s">
        <v>118</v>
      </c>
    </row>
    <row r="24" spans="1:30" ht="12.75">
      <c r="A24" s="35" t="s">
        <v>126</v>
      </c>
      <c r="B24" s="4" t="s">
        <v>119</v>
      </c>
      <c r="C24" s="68">
        <f>100*(SUM(Taulukko!D33:D35)-SUM(Taulukko!D21:D23))/SUM(Taulukko!D21:D23)</f>
        <v>6.493506493506482</v>
      </c>
      <c r="D24" s="68">
        <f>100*(SUM(Taulukko!E33:E35)-SUM(Taulukko!E21:E23))/SUM(Taulukko!E21:E23)</f>
        <v>5.884935299238423</v>
      </c>
      <c r="E24" s="68">
        <f>100*(SUM(Taulukko!F33:F35)-SUM(Taulukko!F21:F23))/SUM(Taulukko!F21:F23)</f>
        <v>5.448102687584872</v>
      </c>
      <c r="F24" s="68">
        <f>100*(SUM(Taulukko!H33:H35)-SUM(Taulukko!H21:H23))/SUM(Taulukko!H21:H23)</f>
        <v>8.484648398811489</v>
      </c>
      <c r="G24" s="68">
        <f>100*(SUM(Taulukko!I33:I35)-SUM(Taulukko!I21:I23))/SUM(Taulukko!I21:I23)</f>
        <v>7.257731958762896</v>
      </c>
      <c r="H24" s="68">
        <f>100*(SUM(Taulukko!J33:J35)-SUM(Taulukko!J21:J23))/SUM(Taulukko!J21:J23)</f>
        <v>6.622788975730173</v>
      </c>
      <c r="I24" s="68">
        <f>100*(SUM(Taulukko!L33:L35)-SUM(Taulukko!L21:L23))/SUM(Taulukko!L21:L23)</f>
        <v>12.534818941504163</v>
      </c>
      <c r="J24" s="68">
        <f>100*(SUM(Taulukko!M33:M35)-SUM(Taulukko!M21:M23))/SUM(Taulukko!M21:M23)</f>
        <v>11.947127605490596</v>
      </c>
      <c r="K24" s="68">
        <f>100*(SUM(Taulukko!N33:N35)-SUM(Taulukko!N21:N23))/SUM(Taulukko!N21:N23)</f>
        <v>11.302584896097304</v>
      </c>
      <c r="L24" s="68">
        <f>100*(SUM(Taulukko!P33:P35)-SUM(Taulukko!P21:P23))/SUM(Taulukko!P21:P23)</f>
        <v>7.086267605633813</v>
      </c>
      <c r="M24" s="68">
        <f>100*(SUM(Taulukko!Q33:Q35)-SUM(Taulukko!Q21:Q23))/SUM(Taulukko!Q21:Q23)</f>
        <v>6.499999999999988</v>
      </c>
      <c r="N24" s="68">
        <f>100*(SUM(Taulukko!R33:R35)-SUM(Taulukko!R21:R23))/SUM(Taulukko!R21:R23)</f>
        <v>6.763292143256512</v>
      </c>
      <c r="O24" s="68">
        <f>100*(SUM(Taulukko!T33:T35)-SUM(Taulukko!T21:T23))/SUM(Taulukko!T21:T23)</f>
        <v>-1.0277145986016214</v>
      </c>
      <c r="P24" s="68">
        <f>100*(SUM(Taulukko!U33:U35)-SUM(Taulukko!U21:U23))/SUM(Taulukko!U21:U23)</f>
        <v>-1.1143712314685053</v>
      </c>
      <c r="Q24" s="68">
        <f>100*(SUM(Taulukko!V33:V35)-SUM(Taulukko!V21:V23))/SUM(Taulukko!V21:V23)</f>
        <v>-1.3011759711718769</v>
      </c>
      <c r="R24" s="68">
        <f>100*(SUM(Taulukko!X33:X35)-SUM(Taulukko!X21:X23))/SUM(Taulukko!X21:X23)</f>
        <v>3.5201761864166046</v>
      </c>
      <c r="S24" s="68">
        <f>100*(SUM(Taulukko!Y33:Y35)-SUM(Taulukko!Y21:Y23))/SUM(Taulukko!Y21:Y23)</f>
        <v>2.552421391364777</v>
      </c>
      <c r="T24" s="68">
        <f>100*(SUM(Taulukko!Z33:Z35)-SUM(Taulukko!Z21:Z23))/SUM(Taulukko!Z21:Z23)</f>
        <v>2.1059874675513854</v>
      </c>
      <c r="U24" s="68">
        <f>100*(SUM(Taulukko!AB33:AB35)-SUM(Taulukko!AB21:AB23))/SUM(Taulukko!AB21:AB23)</f>
        <v>11.66460101058253</v>
      </c>
      <c r="V24" s="68">
        <f>100*(SUM(Taulukko!AC33:AC35)-SUM(Taulukko!AC21:AC23))/SUM(Taulukko!AC21:AC23)</f>
        <v>11.391589362381712</v>
      </c>
      <c r="W24" s="68">
        <f>100*(SUM(Taulukko!AD33:AD35)-SUM(Taulukko!AD21:AD23))/SUM(Taulukko!AD21:AD23)</f>
        <v>13.647582984447265</v>
      </c>
      <c r="X24" s="68">
        <f>100*(SUM(Taulukko!AF33:AF35)-SUM(Taulukko!AF21:AF23))/SUM(Taulukko!AF21:AF23)</f>
        <v>11.069498435574095</v>
      </c>
      <c r="Y24" s="68">
        <f>100*(SUM(Taulukko!AG33:AG35)-SUM(Taulukko!AG21:AG23))/SUM(Taulukko!AG21:AG23)</f>
        <v>10.596447224032808</v>
      </c>
      <c r="Z24" s="68">
        <f>100*(SUM(Taulukko!AH33:AH35)-SUM(Taulukko!AH21:AH23))/SUM(Taulukko!AH21:AH23)</f>
        <v>9.990451222103196</v>
      </c>
      <c r="AA24" s="68">
        <f>100*(SUM(Taulukko!AJ33:AJ35)-SUM(Taulukko!AJ21:AJ23))/SUM(Taulukko!AJ21:AJ23)</f>
        <v>8.806437192668747</v>
      </c>
      <c r="AB24" s="68">
        <f>100*(SUM(Taulukko!AK33:AK35)-SUM(Taulukko!AK21:AK23))/SUM(Taulukko!AK21:AK23)</f>
        <v>8.66999546073536</v>
      </c>
      <c r="AC24" s="68">
        <f>100*(SUM(Taulukko!AL33:AL35)-SUM(Taulukko!AL21:AL23))/SUM(Taulukko!AL21:AL23)</f>
        <v>8.288043478260875</v>
      </c>
      <c r="AD24" s="59" t="s">
        <v>120</v>
      </c>
    </row>
    <row r="25" spans="1:30" ht="12.75">
      <c r="A25" s="35" t="s">
        <v>126</v>
      </c>
      <c r="B25" s="4" t="s">
        <v>121</v>
      </c>
      <c r="C25" s="68">
        <f>100*(SUM(Taulukko!D34:D36)-SUM(Taulukko!D22:D24))/SUM(Taulukko!D22:D24)</f>
        <v>5.691056910569097</v>
      </c>
      <c r="D25" s="68">
        <f>100*(SUM(Taulukko!E34:E36)-SUM(Taulukko!E22:E24))/SUM(Taulukko!E22:E24)</f>
        <v>5.661862274834086</v>
      </c>
      <c r="E25" s="68">
        <f>100*(SUM(Taulukko!F34:F36)-SUM(Taulukko!F22:F24))/SUM(Taulukko!F22:F24)</f>
        <v>5.369994243403093</v>
      </c>
      <c r="F25" s="68">
        <f>100*(SUM(Taulukko!H34:H36)-SUM(Taulukko!H22:H24))/SUM(Taulukko!H22:H24)</f>
        <v>7.543362527906574</v>
      </c>
      <c r="G25" s="68">
        <f>100*(SUM(Taulukko!I34:I36)-SUM(Taulukko!I22:I24))/SUM(Taulukko!I22:I24)</f>
        <v>7.386130488305294</v>
      </c>
      <c r="H25" s="68">
        <f>100*(SUM(Taulukko!J34:J36)-SUM(Taulukko!J22:J24))/SUM(Taulukko!J22:J24)</f>
        <v>6.75675675675678</v>
      </c>
      <c r="I25" s="68">
        <f>100*(SUM(Taulukko!L34:L36)-SUM(Taulukko!L22:L24))/SUM(Taulukko!L22:L24)</f>
        <v>14.814814814814815</v>
      </c>
      <c r="J25" s="68">
        <f>100*(SUM(Taulukko!M34:M36)-SUM(Taulukko!M22:M24))/SUM(Taulukko!M22:M24)</f>
        <v>14.423076923076907</v>
      </c>
      <c r="K25" s="68">
        <f>100*(SUM(Taulukko!N34:N36)-SUM(Taulukko!N22:N24))/SUM(Taulukko!N22:N24)</f>
        <v>12.07243460764586</v>
      </c>
      <c r="L25" s="68">
        <f>100*(SUM(Taulukko!P34:P36)-SUM(Taulukko!P22:P24))/SUM(Taulukko!P22:P24)</f>
        <v>6.480648064806497</v>
      </c>
      <c r="M25" s="68">
        <f>100*(SUM(Taulukko!Q34:Q36)-SUM(Taulukko!Q22:Q24))/SUM(Taulukko!Q22:Q24)</f>
        <v>6.3741488046237516</v>
      </c>
      <c r="N25" s="68">
        <f>100*(SUM(Taulukko!R34:R36)-SUM(Taulukko!R22:R24))/SUM(Taulukko!R22:R24)</f>
        <v>6.552869266266283</v>
      </c>
      <c r="O25" s="68">
        <f>100*(SUM(Taulukko!T34:T36)-SUM(Taulukko!T22:T24))/SUM(Taulukko!T22:T24)</f>
        <v>-0.9911411279712267</v>
      </c>
      <c r="P25" s="68">
        <f>100*(SUM(Taulukko!U34:U36)-SUM(Taulukko!U22:U24))/SUM(Taulukko!U22:U24)</f>
        <v>-0.7629362310597694</v>
      </c>
      <c r="Q25" s="68">
        <f>100*(SUM(Taulukko!V34:V36)-SUM(Taulukko!V22:V24))/SUM(Taulukko!V22:V24)</f>
        <v>-0.8940220714811201</v>
      </c>
      <c r="R25" s="68">
        <f>100*(SUM(Taulukko!X34:X36)-SUM(Taulukko!X22:X24))/SUM(Taulukko!X22:X24)</f>
        <v>1.586625904570243</v>
      </c>
      <c r="S25" s="68">
        <f>100*(SUM(Taulukko!Y34:Y36)-SUM(Taulukko!Y22:Y24))/SUM(Taulukko!Y22:Y24)</f>
        <v>1.7188499236501837</v>
      </c>
      <c r="T25" s="68">
        <f>100*(SUM(Taulukko!Z34:Z36)-SUM(Taulukko!Z22:Z24))/SUM(Taulukko!Z22:Z24)</f>
        <v>1.8577894500313097</v>
      </c>
      <c r="U25" s="68">
        <f>100*(SUM(Taulukko!AB34:AB36)-SUM(Taulukko!AB22:AB24))/SUM(Taulukko!AB22:AB24)</f>
        <v>9.756097560975608</v>
      </c>
      <c r="V25" s="68">
        <f>100*(SUM(Taulukko!AC34:AC36)-SUM(Taulukko!AC22:AC24))/SUM(Taulukko!AC22:AC24)</f>
        <v>9.963490204487854</v>
      </c>
      <c r="W25" s="68">
        <f>100*(SUM(Taulukko!AD34:AD36)-SUM(Taulukko!AD22:AD24))/SUM(Taulukko!AD22:AD24)</f>
        <v>12.869679954368534</v>
      </c>
      <c r="X25" s="68">
        <f>100*(SUM(Taulukko!AF34:AF36)-SUM(Taulukko!AF22:AF24))/SUM(Taulukko!AF22:AF24)</f>
        <v>10.36319612590798</v>
      </c>
      <c r="Y25" s="68">
        <f>100*(SUM(Taulukko!AG34:AG36)-SUM(Taulukko!AG22:AG24))/SUM(Taulukko!AG22:AG24)</f>
        <v>10.140030686922351</v>
      </c>
      <c r="Z25" s="68">
        <f>100*(SUM(Taulukko!AH34:AH36)-SUM(Taulukko!AH22:AH24))/SUM(Taulukko!AH22:AH24)</f>
        <v>10.040671939435356</v>
      </c>
      <c r="AA25" s="68">
        <f>100*(SUM(Taulukko!AJ34:AJ36)-SUM(Taulukko!AJ22:AJ24))/SUM(Taulukko!AJ22:AJ24)</f>
        <v>8.890968647636875</v>
      </c>
      <c r="AB25" s="68">
        <f>100*(SUM(Taulukko!AK34:AK36)-SUM(Taulukko!AK22:AK24))/SUM(Taulukko!AK22:AK24)</f>
        <v>8.791704238052287</v>
      </c>
      <c r="AC25" s="68">
        <f>100*(SUM(Taulukko!AL34:AL36)-SUM(Taulukko!AL22:AL24))/SUM(Taulukko!AL22:AL24)</f>
        <v>8.464655560558313</v>
      </c>
      <c r="AD25" s="59" t="s">
        <v>121</v>
      </c>
    </row>
    <row r="26" spans="1:30" ht="12.75">
      <c r="A26" s="35" t="s">
        <v>126</v>
      </c>
      <c r="B26" s="4" t="s">
        <v>122</v>
      </c>
      <c r="C26" s="68">
        <f>100*(SUM(Taulukko!D35:D37)-SUM(Taulukko!D23:D25))/SUM(Taulukko!D23:D25)</f>
        <v>4.708423326133912</v>
      </c>
      <c r="D26" s="68">
        <f>100*(SUM(Taulukko!E35:E37)-SUM(Taulukko!E23:E25))/SUM(Taulukko!E23:E25)</f>
        <v>4.977329054683839</v>
      </c>
      <c r="E26" s="68">
        <f>100*(SUM(Taulukko!F35:F37)-SUM(Taulukko!F23:F25))/SUM(Taulukko!F23:F25)</f>
        <v>5.138308015755575</v>
      </c>
      <c r="F26" s="68">
        <f>100*(SUM(Taulukko!H35:H37)-SUM(Taulukko!H23:H25))/SUM(Taulukko!H23:H25)</f>
        <v>5.70286012344606</v>
      </c>
      <c r="G26" s="68">
        <f>100*(SUM(Taulukko!I35:I37)-SUM(Taulukko!I23:I25))/SUM(Taulukko!I23:I25)</f>
        <v>6.767223807582538</v>
      </c>
      <c r="H26" s="68">
        <f>100*(SUM(Taulukko!J35:J37)-SUM(Taulukko!J23:J25))/SUM(Taulukko!J23:J25)</f>
        <v>6.845965770171177</v>
      </c>
      <c r="I26" s="68">
        <f>100*(SUM(Taulukko!L35:L37)-SUM(Taulukko!L23:L25))/SUM(Taulukko!L23:L25)</f>
        <v>11.676786548341909</v>
      </c>
      <c r="J26" s="68">
        <f>100*(SUM(Taulukko!M35:M37)-SUM(Taulukko!M23:M25))/SUM(Taulukko!M23:M25)</f>
        <v>12.1332670313277</v>
      </c>
      <c r="K26" s="68">
        <f>100*(SUM(Taulukko!N35:N37)-SUM(Taulukko!N23:N25))/SUM(Taulukko!N23:N25)</f>
        <v>12.101593625497998</v>
      </c>
      <c r="L26" s="68">
        <f>100*(SUM(Taulukko!P35:P37)-SUM(Taulukko!P23:P25))/SUM(Taulukko!P23:P25)</f>
        <v>5.49549549549549</v>
      </c>
      <c r="M26" s="68">
        <f>100*(SUM(Taulukko!Q35:Q37)-SUM(Taulukko!Q23:Q25))/SUM(Taulukko!Q23:Q25)</f>
        <v>5.8932248360076365</v>
      </c>
      <c r="N26" s="68">
        <f>100*(SUM(Taulukko!R35:R37)-SUM(Taulukko!R23:R25))/SUM(Taulukko!R23:R25)</f>
        <v>6.261372049675368</v>
      </c>
      <c r="O26" s="68">
        <f>100*(SUM(Taulukko!T35:T37)-SUM(Taulukko!T23:T25))/SUM(Taulukko!T23:T25)</f>
        <v>-1.0529052385285353</v>
      </c>
      <c r="P26" s="68">
        <f>100*(SUM(Taulukko!U35:U37)-SUM(Taulukko!U23:U25))/SUM(Taulukko!U23:U25)</f>
        <v>-0.6746048067289598</v>
      </c>
      <c r="Q26" s="68">
        <f>100*(SUM(Taulukko!V35:V37)-SUM(Taulukko!V23:V25))/SUM(Taulukko!V23:V25)</f>
        <v>-0.48727180454547037</v>
      </c>
      <c r="R26" s="68">
        <f>100*(SUM(Taulukko!X35:X37)-SUM(Taulukko!X23:X25))/SUM(Taulukko!X23:X25)</f>
        <v>1.479092089217595</v>
      </c>
      <c r="S26" s="68">
        <f>100*(SUM(Taulukko!Y35:Y37)-SUM(Taulukko!Y23:Y25))/SUM(Taulukko!Y23:Y25)</f>
        <v>1.4729927170118635</v>
      </c>
      <c r="T26" s="68">
        <f>100*(SUM(Taulukko!Z35:Z37)-SUM(Taulukko!Z23:Z25))/SUM(Taulukko!Z23:Z25)</f>
        <v>1.6296383424522325</v>
      </c>
      <c r="U26" s="68">
        <f>100*(SUM(Taulukko!AB35:AB37)-SUM(Taulukko!AB23:AB25))/SUM(Taulukko!AB23:AB25)</f>
        <v>9.349536713693727</v>
      </c>
      <c r="V26" s="68">
        <f>100*(SUM(Taulukko!AC35:AC37)-SUM(Taulukko!AC23:AC25))/SUM(Taulukko!AC23:AC25)</f>
        <v>9.893621561155342</v>
      </c>
      <c r="W26" s="68">
        <f>100*(SUM(Taulukko!AD35:AD37)-SUM(Taulukko!AD23:AD25))/SUM(Taulukko!AD23:AD25)</f>
        <v>12.176147673370451</v>
      </c>
      <c r="X26" s="68">
        <f>100*(SUM(Taulukko!AF35:AF37)-SUM(Taulukko!AF23:AF25))/SUM(Taulukko!AF23:AF25)</f>
        <v>9.981347986086611</v>
      </c>
      <c r="Y26" s="68">
        <f>100*(SUM(Taulukko!AG35:AG37)-SUM(Taulukko!AG23:AG25))/SUM(Taulukko!AG23:AG25)</f>
        <v>9.96575087839035</v>
      </c>
      <c r="Z26" s="68">
        <f>100*(SUM(Taulukko!AH35:AH37)-SUM(Taulukko!AH23:AH25))/SUM(Taulukko!AH23:AH25)</f>
        <v>10.06947075190329</v>
      </c>
      <c r="AA26" s="68">
        <f>100*(SUM(Taulukko!AJ35:AJ37)-SUM(Taulukko!AJ23:AJ25))/SUM(Taulukko!AJ23:AJ25)</f>
        <v>7.988721804511291</v>
      </c>
      <c r="AB26" s="68">
        <f>100*(SUM(Taulukko!AK35:AK37)-SUM(Taulukko!AK23:AK25))/SUM(Taulukko!AK23:AK25)</f>
        <v>8.128628852166154</v>
      </c>
      <c r="AC26" s="68">
        <f>100*(SUM(Taulukko!AL35:AL37)-SUM(Taulukko!AL23:AL25))/SUM(Taulukko!AL23:AL25)</f>
        <v>8.635346756152117</v>
      </c>
      <c r="AD26" s="59" t="s">
        <v>122</v>
      </c>
    </row>
    <row r="27" spans="1:30" ht="12.75">
      <c r="A27" s="35" t="s">
        <v>126</v>
      </c>
      <c r="B27" s="4" t="s">
        <v>123</v>
      </c>
      <c r="C27" s="68">
        <f>100*(SUM(Taulukko!D36:D38)-SUM(Taulukko!D24:D26))/SUM(Taulukko!D24:D26)</f>
        <v>4.539722572509463</v>
      </c>
      <c r="D27" s="68">
        <f>100*(SUM(Taulukko!E36:E38)-SUM(Taulukko!E24:E26))/SUM(Taulukko!E24:E26)</f>
        <v>4.491941619976499</v>
      </c>
      <c r="E27" s="68">
        <f>100*(SUM(Taulukko!F36:F38)-SUM(Taulukko!F24:F26))/SUM(Taulukko!F24:F26)</f>
        <v>5.010093632554248</v>
      </c>
      <c r="F27" s="68">
        <f>100*(SUM(Taulukko!H36:H38)-SUM(Taulukko!H24:H26))/SUM(Taulukko!H24:H26)</f>
        <v>5.959924644630924</v>
      </c>
      <c r="G27" s="68">
        <f>100*(SUM(Taulukko!I36:I38)-SUM(Taulukko!I24:I26))/SUM(Taulukko!I24:I26)</f>
        <v>6.809890555330353</v>
      </c>
      <c r="H27" s="68">
        <f>100*(SUM(Taulukko!J36:J38)-SUM(Taulukko!J24:J26))/SUM(Taulukko!J24:J26)</f>
        <v>6.934306569343086</v>
      </c>
      <c r="I27" s="68">
        <f>100*(SUM(Taulukko!L36:L38)-SUM(Taulukko!L24:L26))/SUM(Taulukko!L24:L26)</f>
        <v>9.958885335769748</v>
      </c>
      <c r="J27" s="68">
        <f>100*(SUM(Taulukko!M36:M38)-SUM(Taulukko!M24:M26))/SUM(Taulukko!M24:M26)</f>
        <v>11.056511056511056</v>
      </c>
      <c r="K27" s="68">
        <f>100*(SUM(Taulukko!N36:N38)-SUM(Taulukko!N24:N26))/SUM(Taulukko!N24:N26)</f>
        <v>11.932938856015774</v>
      </c>
      <c r="L27" s="68">
        <f>100*(SUM(Taulukko!P36:P38)-SUM(Taulukko!P24:P26))/SUM(Taulukko!P24:P26)</f>
        <v>5.138169257340257</v>
      </c>
      <c r="M27" s="68">
        <f>100*(SUM(Taulukko!Q36:Q38)-SUM(Taulukko!Q24:Q26))/SUM(Taulukko!Q24:Q26)</f>
        <v>5.744003113712854</v>
      </c>
      <c r="N27" s="68">
        <f>100*(SUM(Taulukko!R36:R38)-SUM(Taulukko!R24:R26))/SUM(Taulukko!R24:R26)</f>
        <v>6.211918044021568</v>
      </c>
      <c r="O27" s="68">
        <f>100*(SUM(Taulukko!T36:T38)-SUM(Taulukko!T24:T26))/SUM(Taulukko!T24:T26)</f>
        <v>-0.7565831184750075</v>
      </c>
      <c r="P27" s="68">
        <f>100*(SUM(Taulukko!U36:U38)-SUM(Taulukko!U24:U26))/SUM(Taulukko!U24:U26)</f>
        <v>-0.3086542976048648</v>
      </c>
      <c r="Q27" s="68">
        <f>100*(SUM(Taulukko!V36:V38)-SUM(Taulukko!V24:V26))/SUM(Taulukko!V24:V26)</f>
        <v>-0.04664791963458544</v>
      </c>
      <c r="R27" s="68">
        <f>100*(SUM(Taulukko!X36:X38)-SUM(Taulukko!X24:X26))/SUM(Taulukko!X24:X26)</f>
        <v>0.3554909980505141</v>
      </c>
      <c r="S27" s="68">
        <f>100*(SUM(Taulukko!Y36:Y38)-SUM(Taulukko!Y24:Y26))/SUM(Taulukko!Y24:Y26)</f>
        <v>1.152247288311785</v>
      </c>
      <c r="T27" s="68">
        <f>100*(SUM(Taulukko!Z36:Z38)-SUM(Taulukko!Z24:Z26))/SUM(Taulukko!Z24:Z26)</f>
        <v>1.455839678287173</v>
      </c>
      <c r="U27" s="68">
        <f>100*(SUM(Taulukko!AB36:AB38)-SUM(Taulukko!AB24:AB26))/SUM(Taulukko!AB24:AB26)</f>
        <v>9.654203967000175</v>
      </c>
      <c r="V27" s="68">
        <f>100*(SUM(Taulukko!AC36:AC38)-SUM(Taulukko!AC24:AC26))/SUM(Taulukko!AC24:AC26)</f>
        <v>10.304182337828864</v>
      </c>
      <c r="W27" s="68">
        <f>100*(SUM(Taulukko!AD36:AD38)-SUM(Taulukko!AD24:AD26))/SUM(Taulukko!AD24:AD26)</f>
        <v>11.631606341319289</v>
      </c>
      <c r="X27" s="68">
        <f>100*(SUM(Taulukko!AF36:AF38)-SUM(Taulukko!AF24:AF26))/SUM(Taulukko!AF24:AF26)</f>
        <v>9.12387583405859</v>
      </c>
      <c r="Y27" s="68">
        <f>100*(SUM(Taulukko!AG36:AG38)-SUM(Taulukko!AG24:AG26))/SUM(Taulukko!AG24:AG26)</f>
        <v>9.42006284382461</v>
      </c>
      <c r="Z27" s="68">
        <f>100*(SUM(Taulukko!AH36:AH38)-SUM(Taulukko!AH24:AH26))/SUM(Taulukko!AH24:AH26)</f>
        <v>10.127602189087295</v>
      </c>
      <c r="AA27" s="68">
        <f>100*(SUM(Taulukko!AJ36:AJ38)-SUM(Taulukko!AJ24:AJ26))/SUM(Taulukko!AJ24:AJ26)</f>
        <v>8.439781021897824</v>
      </c>
      <c r="AB27" s="68">
        <f>100*(SUM(Taulukko!AK36:AK38)-SUM(Taulukko!AK24:AK26))/SUM(Taulukko!AK24:AK26)</f>
        <v>8.518189884649493</v>
      </c>
      <c r="AC27" s="68">
        <f>100*(SUM(Taulukko!AL36:AL38)-SUM(Taulukko!AL24:AL26))/SUM(Taulukko!AL24:AL26)</f>
        <v>8.844444444444447</v>
      </c>
      <c r="AD27" s="59" t="s">
        <v>123</v>
      </c>
    </row>
    <row r="28" spans="1:39" s="4" customFormat="1" ht="12.75">
      <c r="A28" s="40" t="s">
        <v>128</v>
      </c>
      <c r="B28" s="38" t="s">
        <v>97</v>
      </c>
      <c r="C28" s="39">
        <f>100*(SUM(Taulukko!D37:D39)-SUM(Taulukko!D25:D27))/SUM(Taulukko!D25:D27)</f>
        <v>4.138795986622064</v>
      </c>
      <c r="D28" s="39">
        <f>100*(SUM(Taulukko!E37:E39)-SUM(Taulukko!E25:E27))/SUM(Taulukko!E25:E27)</f>
        <v>4.682116896635922</v>
      </c>
      <c r="E28" s="39">
        <f>100*(SUM(Taulukko!F37:F39)-SUM(Taulukko!F25:F27))/SUM(Taulukko!F25:F27)</f>
        <v>5.197507307155422</v>
      </c>
      <c r="F28" s="39">
        <f>100*(SUM(Taulukko!H37:H39)-SUM(Taulukko!H25:H27))/SUM(Taulukko!H25:H27)</f>
        <v>4.7842283705161215</v>
      </c>
      <c r="G28" s="39">
        <f>100*(SUM(Taulukko!I37:I39)-SUM(Taulukko!I25:I27))/SUM(Taulukko!I25:I27)</f>
        <v>6.680080482897393</v>
      </c>
      <c r="H28" s="39">
        <f>100*(SUM(Taulukko!J37:J39)-SUM(Taulukko!J25:J27))/SUM(Taulukko!J25:J27)</f>
        <v>7.021791767554493</v>
      </c>
      <c r="I28" s="39">
        <f>100*(SUM(Taulukko!L37:L39)-SUM(Taulukko!L25:L27))/SUM(Taulukko!L25:L27)</f>
        <v>6.387128230131641</v>
      </c>
      <c r="J28" s="39">
        <f>100*(SUM(Taulukko!M37:M39)-SUM(Taulukko!M25:M27))/SUM(Taulukko!M25:M27)</f>
        <v>10.52376333656645</v>
      </c>
      <c r="K28" s="39">
        <f>100*(SUM(Taulukko!N37:N39)-SUM(Taulukko!N25:N27))/SUM(Taulukko!N25:N27)</f>
        <v>12.139011257953966</v>
      </c>
      <c r="L28" s="39">
        <f>100*(SUM(Taulukko!P37:P39)-SUM(Taulukko!P25:P27))/SUM(Taulukko!P25:P27)</f>
        <v>5.72894399315946</v>
      </c>
      <c r="M28" s="39">
        <f>100*(SUM(Taulukko!Q37:Q39)-SUM(Taulukko!Q25:Q27))/SUM(Taulukko!Q25:Q27)</f>
        <v>6.351290696956919</v>
      </c>
      <c r="N28" s="39">
        <f>100*(SUM(Taulukko!R37:R39)-SUM(Taulukko!R25:R27))/SUM(Taulukko!R25:R27)</f>
        <v>6.570263901301889</v>
      </c>
      <c r="O28" s="39">
        <f>100*(SUM(Taulukko!T37:T39)-SUM(Taulukko!T25:T27))/SUM(Taulukko!T25:T27)</f>
        <v>-0.3475629702322747</v>
      </c>
      <c r="P28" s="39">
        <f>100*(SUM(Taulukko!U37:U39)-SUM(Taulukko!U25:U27))/SUM(Taulukko!U25:U27)</f>
        <v>-0.03353196614664135</v>
      </c>
      <c r="Q28" s="39">
        <f>100*(SUM(Taulukko!V37:V39)-SUM(Taulukko!V25:V27))/SUM(Taulukko!V25:V27)</f>
        <v>0.4587434730807078</v>
      </c>
      <c r="R28" s="39">
        <f>100*(SUM(Taulukko!X37:X39)-SUM(Taulukko!X25:X27))/SUM(Taulukko!X25:X27)</f>
        <v>0.43684855916615045</v>
      </c>
      <c r="S28" s="39">
        <f>100*(SUM(Taulukko!Y37:Y39)-SUM(Taulukko!Y25:Y27))/SUM(Taulukko!Y25:Y27)</f>
        <v>1.1360609120129077</v>
      </c>
      <c r="T28" s="39">
        <f>100*(SUM(Taulukko!Z37:Z39)-SUM(Taulukko!Z25:Z27))/SUM(Taulukko!Z25:Z27)</f>
        <v>1.3490880714513813</v>
      </c>
      <c r="U28" s="39">
        <f>100*(SUM(Taulukko!AB37:AB39)-SUM(Taulukko!AB25:AB27))/SUM(Taulukko!AB25:AB27)</f>
        <v>9.142652265495453</v>
      </c>
      <c r="V28" s="39">
        <f>100*(SUM(Taulukko!AC37:AC39)-SUM(Taulukko!AC25:AC27))/SUM(Taulukko!AC25:AC27)</f>
        <v>9.98720398018853</v>
      </c>
      <c r="W28" s="39">
        <f>100*(SUM(Taulukko!AD37:AD39)-SUM(Taulukko!AD25:AD27))/SUM(Taulukko!AD25:AD27)</f>
        <v>11.223475722600545</v>
      </c>
      <c r="X28" s="39">
        <f>100*(SUM(Taulukko!AF37:AF39)-SUM(Taulukko!AF25:AF27))/SUM(Taulukko!AF25:AF27)</f>
        <v>9.427431373491666</v>
      </c>
      <c r="Y28" s="39">
        <f>100*(SUM(Taulukko!AG37:AG39)-SUM(Taulukko!AG25:AG27))/SUM(Taulukko!AG25:AG27)</f>
        <v>9.86029802712458</v>
      </c>
      <c r="Z28" s="39">
        <f>100*(SUM(Taulukko!AH37:AH39)-SUM(Taulukko!AH25:AH27))/SUM(Taulukko!AH25:AH27)</f>
        <v>10.251534459221338</v>
      </c>
      <c r="AA28" s="39">
        <f>100*(SUM(Taulukko!AJ37:AJ39)-SUM(Taulukko!AJ25:AJ27))/SUM(Taulukko!AJ25:AJ27)</f>
        <v>8.23101409731696</v>
      </c>
      <c r="AB28" s="39">
        <f>100*(SUM(Taulukko!AK37:AK39)-SUM(Taulukko!AK25:AK27))/SUM(Taulukko!AK25:AK27)</f>
        <v>8.818342151675498</v>
      </c>
      <c r="AC28" s="39">
        <f>100*(SUM(Taulukko!AL37:AL39)-SUM(Taulukko!AL25:AL27))/SUM(Taulukko!AL25:AL27)</f>
        <v>9.187279151943455</v>
      </c>
      <c r="AD28" s="58" t="s">
        <v>129</v>
      </c>
      <c r="AE28" s="63"/>
      <c r="AF28" s="63"/>
      <c r="AG28" s="63"/>
      <c r="AH28" s="63"/>
      <c r="AI28" s="63"/>
      <c r="AJ28" s="63"/>
      <c r="AK28" s="63"/>
      <c r="AL28" s="63"/>
      <c r="AM28" s="41"/>
    </row>
    <row r="29" spans="1:30" ht="12.75">
      <c r="A29" s="35" t="s">
        <v>128</v>
      </c>
      <c r="B29" s="4" t="s">
        <v>101</v>
      </c>
      <c r="C29" s="68">
        <f>100*(SUM(Taulukko!D38:D40)-SUM(Taulukko!D26:D28))/SUM(Taulukko!D26:D28)</f>
        <v>5.771643663739014</v>
      </c>
      <c r="D29" s="68">
        <f>100*(SUM(Taulukko!E38:E40)-SUM(Taulukko!E26:E28))/SUM(Taulukko!E26:E28)</f>
        <v>5.630972208007283</v>
      </c>
      <c r="E29" s="68">
        <f>100*(SUM(Taulukko!F38:F40)-SUM(Taulukko!F26:F28))/SUM(Taulukko!F26:F28)</f>
        <v>5.679850045191241</v>
      </c>
      <c r="F29" s="68">
        <f>100*(SUM(Taulukko!H38:H40)-SUM(Taulukko!H26:H28))/SUM(Taulukko!H26:H28)</f>
        <v>6.969205834683947</v>
      </c>
      <c r="G29" s="68">
        <f>100*(SUM(Taulukko!I38:I40)-SUM(Taulukko!I26:I28))/SUM(Taulukko!I26:I28)</f>
        <v>7.139991977537108</v>
      </c>
      <c r="H29" s="68">
        <f>100*(SUM(Taulukko!J38:J40)-SUM(Taulukko!J26:J28))/SUM(Taulukko!J26:J28)</f>
        <v>7.1514664523905465</v>
      </c>
      <c r="I29" s="68">
        <f>100*(SUM(Taulukko!L38:L40)-SUM(Taulukko!L26:L28))/SUM(Taulukko!L26:L28)</f>
        <v>11.301553294054631</v>
      </c>
      <c r="J29" s="68">
        <f>100*(SUM(Taulukko!M38:M40)-SUM(Taulukko!M26:M28))/SUM(Taulukko!M26:M28)</f>
        <v>12.975609756097558</v>
      </c>
      <c r="K29" s="68">
        <f>100*(SUM(Taulukko!N38:N40)-SUM(Taulukko!N26:N28))/SUM(Taulukko!N26:N28)</f>
        <v>12.914230019493163</v>
      </c>
      <c r="L29" s="68">
        <f>100*(SUM(Taulukko!P38:P40)-SUM(Taulukko!P26:P28))/SUM(Taulukko!P26:P28)</f>
        <v>6.836518046709127</v>
      </c>
      <c r="M29" s="68">
        <f>100*(SUM(Taulukko!Q38:Q40)-SUM(Taulukko!Q26:Q28))/SUM(Taulukko!Q26:Q28)</f>
        <v>7.169669448169873</v>
      </c>
      <c r="N29" s="68">
        <f>100*(SUM(Taulukko!R38:R40)-SUM(Taulukko!R26:R28))/SUM(Taulukko!R26:R28)</f>
        <v>7.137080298735051</v>
      </c>
      <c r="O29" s="68">
        <f>100*(SUM(Taulukko!T38:T40)-SUM(Taulukko!T26:T28))/SUM(Taulukko!T26:T28)</f>
        <v>0.13631078859799342</v>
      </c>
      <c r="P29" s="68">
        <f>100*(SUM(Taulukko!U38:U40)-SUM(Taulukko!U26:U28))/SUM(Taulukko!U26:U28)</f>
        <v>-0.021292717771576524</v>
      </c>
      <c r="Q29" s="68">
        <f>100*(SUM(Taulukko!V38:V40)-SUM(Taulukko!V26:V28))/SUM(Taulukko!V26:V28)</f>
        <v>1.0797876473703136</v>
      </c>
      <c r="R29" s="68">
        <f>100*(SUM(Taulukko!X38:X40)-SUM(Taulukko!X26:X28))/SUM(Taulukko!X26:X28)</f>
        <v>1.43507711147679</v>
      </c>
      <c r="S29" s="68">
        <f>100*(SUM(Taulukko!Y38:Y40)-SUM(Taulukko!Y26:Y28))/SUM(Taulukko!Y26:Y28)</f>
        <v>1.8148428376278507</v>
      </c>
      <c r="T29" s="68">
        <f>100*(SUM(Taulukko!Z38:Z40)-SUM(Taulukko!Z26:Z28))/SUM(Taulukko!Z26:Z28)</f>
        <v>1.3092267943248952</v>
      </c>
      <c r="U29" s="68">
        <f>100*(SUM(Taulukko!AB38:AB40)-SUM(Taulukko!AB26:AB28))/SUM(Taulukko!AB26:AB28)</f>
        <v>9.779080252479725</v>
      </c>
      <c r="V29" s="68">
        <f>100*(SUM(Taulukko!AC38:AC40)-SUM(Taulukko!AC26:AC28))/SUM(Taulukko!AC26:AC28)</f>
        <v>10.117370298344085</v>
      </c>
      <c r="W29" s="68">
        <f>100*(SUM(Taulukko!AD38:AD40)-SUM(Taulukko!AD26:AD28))/SUM(Taulukko!AD26:AD28)</f>
        <v>11.025374246778194</v>
      </c>
      <c r="X29" s="68">
        <f>100*(SUM(Taulukko!AF38:AF40)-SUM(Taulukko!AF26:AF28))/SUM(Taulukko!AF26:AF28)</f>
        <v>10.274299913982619</v>
      </c>
      <c r="Y29" s="68">
        <f>100*(SUM(Taulukko!AG38:AG40)-SUM(Taulukko!AG26:AG28))/SUM(Taulukko!AG26:AG28)</f>
        <v>10.518701016401636</v>
      </c>
      <c r="Z29" s="68">
        <f>100*(SUM(Taulukko!AH38:AH40)-SUM(Taulukko!AH26:AH28))/SUM(Taulukko!AH26:AH28)</f>
        <v>10.423418933207866</v>
      </c>
      <c r="AA29" s="68">
        <f>100*(SUM(Taulukko!AJ38:AJ40)-SUM(Taulukko!AJ26:AJ28))/SUM(Taulukko!AJ26:AJ28)</f>
        <v>9.87710514337733</v>
      </c>
      <c r="AB29" s="68">
        <f>100*(SUM(Taulukko!AK38:AK40)-SUM(Taulukko!AK26:AK28))/SUM(Taulukko!AK26:AK28)</f>
        <v>9.846153846153848</v>
      </c>
      <c r="AC29" s="68">
        <f>100*(SUM(Taulukko!AL38:AL40)-SUM(Taulukko!AL26:AL28))/SUM(Taulukko!AL26:AL28)</f>
        <v>9.574000878348723</v>
      </c>
      <c r="AD29" s="59" t="s">
        <v>102</v>
      </c>
    </row>
    <row r="30" spans="1:30" ht="12.75">
      <c r="A30" s="35" t="s">
        <v>128</v>
      </c>
      <c r="B30" s="4" t="s">
        <v>105</v>
      </c>
      <c r="C30" s="68">
        <f>100*(SUM(Taulukko!D39:D41)-SUM(Taulukko!D27:D29))/SUM(Taulukko!D27:D29)</f>
        <v>6.565014824227021</v>
      </c>
      <c r="D30" s="68">
        <f>100*(SUM(Taulukko!E39:E41)-SUM(Taulukko!E27:E29))/SUM(Taulukko!E27:E29)</f>
        <v>6.49685306407079</v>
      </c>
      <c r="E30" s="68">
        <f>100*(SUM(Taulukko!F39:F41)-SUM(Taulukko!F27:F29))/SUM(Taulukko!F27:F29)</f>
        <v>6.228264982749308</v>
      </c>
      <c r="F30" s="68">
        <f>100*(SUM(Taulukko!H39:H41)-SUM(Taulukko!H27:H29))/SUM(Taulukko!H27:H29)</f>
        <v>8.320820820820828</v>
      </c>
      <c r="G30" s="68">
        <f>100*(SUM(Taulukko!I39:I41)-SUM(Taulukko!I27:I29))/SUM(Taulukko!I27:I29)</f>
        <v>7.942238267148031</v>
      </c>
      <c r="H30" s="68">
        <f>100*(SUM(Taulukko!J39:J41)-SUM(Taulukko!J27:J29))/SUM(Taulukko!J27:J29)</f>
        <v>7.280000000000018</v>
      </c>
      <c r="I30" s="68">
        <f>100*(SUM(Taulukko!L39:L41)-SUM(Taulukko!L27:L29))/SUM(Taulukko!L27:L29)</f>
        <v>14.059753954305801</v>
      </c>
      <c r="J30" s="68">
        <f>100*(SUM(Taulukko!M39:M41)-SUM(Taulukko!M27:M29))/SUM(Taulukko!M27:M29)</f>
        <v>14.619883040935658</v>
      </c>
      <c r="K30" s="68">
        <f>100*(SUM(Taulukko!N39:N41)-SUM(Taulukko!N27:N29))/SUM(Taulukko!N27:N29)</f>
        <v>13.83495145631068</v>
      </c>
      <c r="L30" s="68">
        <f>100*(SUM(Taulukko!P39:P41)-SUM(Taulukko!P27:P29))/SUM(Taulukko!P27:P29)</f>
        <v>8.535528596187158</v>
      </c>
      <c r="M30" s="68">
        <f>100*(SUM(Taulukko!Q39:Q41)-SUM(Taulukko!Q27:Q29))/SUM(Taulukko!Q27:Q29)</f>
        <v>8.581711301185193</v>
      </c>
      <c r="N30" s="68">
        <f>100*(SUM(Taulukko!R39:R41)-SUM(Taulukko!R27:R29))/SUM(Taulukko!R27:R29)</f>
        <v>7.569456443877028</v>
      </c>
      <c r="O30" s="68">
        <f>100*(SUM(Taulukko!T39:T41)-SUM(Taulukko!T27:T29))/SUM(Taulukko!T27:T29)</f>
        <v>1.0620750693969452</v>
      </c>
      <c r="P30" s="68">
        <f>100*(SUM(Taulukko!U39:U41)-SUM(Taulukko!U27:U29))/SUM(Taulukko!U27:U29)</f>
        <v>1.060526931296448</v>
      </c>
      <c r="Q30" s="68">
        <f>100*(SUM(Taulukko!V39:V41)-SUM(Taulukko!V27:V29))/SUM(Taulukko!V27:V29)</f>
        <v>1.868183870589348</v>
      </c>
      <c r="R30" s="68">
        <f>100*(SUM(Taulukko!X39:X41)-SUM(Taulukko!X27:X29))/SUM(Taulukko!X27:X29)</f>
        <v>2.165674066053068</v>
      </c>
      <c r="S30" s="68">
        <f>100*(SUM(Taulukko!Y39:Y41)-SUM(Taulukko!Y27:Y29))/SUM(Taulukko!Y27:Y29)</f>
        <v>2.2749212361270934</v>
      </c>
      <c r="T30" s="68">
        <f>100*(SUM(Taulukko!Z39:Z41)-SUM(Taulukko!Z27:Z29))/SUM(Taulukko!Z27:Z29)</f>
        <v>1.3321341172543875</v>
      </c>
      <c r="U30" s="68">
        <f>100*(SUM(Taulukko!AB39:AB41)-SUM(Taulukko!AB27:AB29))/SUM(Taulukko!AB27:AB29)</f>
        <v>10.619054313697937</v>
      </c>
      <c r="V30" s="68">
        <f>100*(SUM(Taulukko!AC39:AC41)-SUM(Taulukko!AC27:AC29))/SUM(Taulukko!AC27:AC29)</f>
        <v>10.585629997242897</v>
      </c>
      <c r="W30" s="68">
        <f>100*(SUM(Taulukko!AD39:AD41)-SUM(Taulukko!AD27:AD29))/SUM(Taulukko!AD27:AD29)</f>
        <v>11.035007475536213</v>
      </c>
      <c r="X30" s="68">
        <f>100*(SUM(Taulukko!AF39:AF41)-SUM(Taulukko!AF27:AF29))/SUM(Taulukko!AF27:AF29)</f>
        <v>11.087774141552282</v>
      </c>
      <c r="Y30" s="68">
        <f>100*(SUM(Taulukko!AG39:AG41)-SUM(Taulukko!AG27:AG29))/SUM(Taulukko!AG27:AG29)</f>
        <v>11.036592175017471</v>
      </c>
      <c r="Z30" s="68">
        <f>100*(SUM(Taulukko!AH39:AH41)-SUM(Taulukko!AH27:AH29))/SUM(Taulukko!AH27:AH29)</f>
        <v>10.58672331336982</v>
      </c>
      <c r="AA30" s="68">
        <f>100*(SUM(Taulukko!AJ39:AJ41)-SUM(Taulukko!AJ27:AJ29))/SUM(Taulukko!AJ27:AJ29)</f>
        <v>9.678899082568817</v>
      </c>
      <c r="AB30" s="68">
        <f>100*(SUM(Taulukko!AK39:AK41)-SUM(Taulukko!AK27:AK29))/SUM(Taulukko!AK27:AK29)</f>
        <v>10.021881838074401</v>
      </c>
      <c r="AC30" s="68">
        <f>100*(SUM(Taulukko!AL39:AL41)-SUM(Taulukko!AL27:AL29))/SUM(Taulukko!AL27:AL29)</f>
        <v>9.956331877729262</v>
      </c>
      <c r="AD30" s="59" t="s">
        <v>106</v>
      </c>
    </row>
    <row r="31" spans="1:30" ht="12.75">
      <c r="A31" s="35" t="s">
        <v>128</v>
      </c>
      <c r="B31" s="4" t="s">
        <v>109</v>
      </c>
      <c r="C31" s="68">
        <f>100*(SUM(Taulukko!D40:D42)-SUM(Taulukko!D28:D30))/SUM(Taulukko!D28:D30)</f>
        <v>7.944514501891542</v>
      </c>
      <c r="D31" s="68">
        <f>100*(SUM(Taulukko!E40:E42)-SUM(Taulukko!E28:E30))/SUM(Taulukko!E28:E30)</f>
        <v>7.022771747004259</v>
      </c>
      <c r="E31" s="68">
        <f>100*(SUM(Taulukko!F40:F42)-SUM(Taulukko!F28:F30))/SUM(Taulukko!F28:F30)</f>
        <v>6.613415094408014</v>
      </c>
      <c r="F31" s="68">
        <f>100*(SUM(Taulukko!H40:H42)-SUM(Taulukko!H28:H30))/SUM(Taulukko!H28:H30)</f>
        <v>10.577084381815144</v>
      </c>
      <c r="G31" s="68">
        <f>100*(SUM(Taulukko!I40:I42)-SUM(Taulukko!I28:I30))/SUM(Taulukko!I28:I30)</f>
        <v>8.186900958466442</v>
      </c>
      <c r="H31" s="68">
        <f>100*(SUM(Taulukko!J40:J42)-SUM(Taulukko!J28:J30))/SUM(Taulukko!J28:J30)</f>
        <v>7.324840764331224</v>
      </c>
      <c r="I31" s="68">
        <f>100*(SUM(Taulukko!L40:L42)-SUM(Taulukko!L28:L30))/SUM(Taulukko!L28:L30)</f>
        <v>18.356643356643374</v>
      </c>
      <c r="J31" s="68">
        <f>100*(SUM(Taulukko!M40:M42)-SUM(Taulukko!M28:M30))/SUM(Taulukko!M28:M30)</f>
        <v>15.06053268765133</v>
      </c>
      <c r="K31" s="68">
        <f>100*(SUM(Taulukko!N40:N42)-SUM(Taulukko!N28:N30))/SUM(Taulukko!N28:N30)</f>
        <v>14.485755673587652</v>
      </c>
      <c r="L31" s="68">
        <f>100*(SUM(Taulukko!P40:P42)-SUM(Taulukko!P28:P30))/SUM(Taulukko!P28:P30)</f>
        <v>9.090909090909074</v>
      </c>
      <c r="M31" s="68">
        <f>100*(SUM(Taulukko!Q40:Q42)-SUM(Taulukko!Q28:Q30))/SUM(Taulukko!Q28:Q30)</f>
        <v>9.088539664542973</v>
      </c>
      <c r="N31" s="68">
        <f>100*(SUM(Taulukko!R40:R42)-SUM(Taulukko!R28:R30))/SUM(Taulukko!R28:R30)</f>
        <v>7.742425923963423</v>
      </c>
      <c r="O31" s="68">
        <f>100*(SUM(Taulukko!T40:T42)-SUM(Taulukko!T28:T30))/SUM(Taulukko!T28:T30)</f>
        <v>3.92547695561974</v>
      </c>
      <c r="P31" s="68">
        <f>100*(SUM(Taulukko!U40:U42)-SUM(Taulukko!U28:U30))/SUM(Taulukko!U28:U30)</f>
        <v>2.9541066810213983</v>
      </c>
      <c r="Q31" s="68">
        <f>100*(SUM(Taulukko!V40:V42)-SUM(Taulukko!V28:V30))/SUM(Taulukko!V28:V30)</f>
        <v>2.77973132058196</v>
      </c>
      <c r="R31" s="68">
        <f>100*(SUM(Taulukko!X40:X42)-SUM(Taulukko!X28:X30))/SUM(Taulukko!X28:X30)</f>
        <v>3.0091883614088872</v>
      </c>
      <c r="S31" s="68">
        <f>100*(SUM(Taulukko!Y40:Y42)-SUM(Taulukko!Y28:Y30))/SUM(Taulukko!Y28:Y30)</f>
        <v>2.937354165506881</v>
      </c>
      <c r="T31" s="68">
        <f>100*(SUM(Taulukko!Z40:Z42)-SUM(Taulukko!Z28:Z30))/SUM(Taulukko!Z28:Z30)</f>
        <v>1.408459012452835</v>
      </c>
      <c r="U31" s="68">
        <f>100*(SUM(Taulukko!AB40:AB42)-SUM(Taulukko!AB28:AB30))/SUM(Taulukko!AB28:AB30)</f>
        <v>11.111610554232032</v>
      </c>
      <c r="V31" s="68">
        <f>100*(SUM(Taulukko!AC40:AC42)-SUM(Taulukko!AC28:AC30))/SUM(Taulukko!AC28:AC30)</f>
        <v>10.75892898125048</v>
      </c>
      <c r="W31" s="68">
        <f>100*(SUM(Taulukko!AD40:AD42)-SUM(Taulukko!AD28:AD30))/SUM(Taulukko!AD28:AD30)</f>
        <v>11.099982531739105</v>
      </c>
      <c r="X31" s="68">
        <f>100*(SUM(Taulukko!AF40:AF42)-SUM(Taulukko!AF28:AF30))/SUM(Taulukko!AF28:AF30)</f>
        <v>11.191093195124273</v>
      </c>
      <c r="Y31" s="68">
        <f>100*(SUM(Taulukko!AG40:AG42)-SUM(Taulukko!AG28:AG30))/SUM(Taulukko!AG28:AG30)</f>
        <v>10.92912847451334</v>
      </c>
      <c r="Z31" s="68">
        <f>100*(SUM(Taulukko!AH40:AH42)-SUM(Taulukko!AH28:AH30))/SUM(Taulukko!AH28:AH30)</f>
        <v>10.707644490680723</v>
      </c>
      <c r="AA31" s="68">
        <f>100*(SUM(Taulukko!AJ40:AJ42)-SUM(Taulukko!AJ28:AJ30))/SUM(Taulukko!AJ28:AJ30)</f>
        <v>10.871518418688238</v>
      </c>
      <c r="AB31" s="68">
        <f>100*(SUM(Taulukko!AK40:AK42)-SUM(Taulukko!AK28:AK30))/SUM(Taulukko!AK28:AK30)</f>
        <v>10.36876355748376</v>
      </c>
      <c r="AC31" s="68">
        <f>100*(SUM(Taulukko!AL40:AL42)-SUM(Taulukko!AL28:AL30))/SUM(Taulukko!AL28:AL30)</f>
        <v>10.281995661605213</v>
      </c>
      <c r="AD31" s="59" t="s">
        <v>110</v>
      </c>
    </row>
    <row r="32" spans="1:30" ht="12.75">
      <c r="A32" s="35" t="s">
        <v>128</v>
      </c>
      <c r="B32" s="4" t="s">
        <v>111</v>
      </c>
      <c r="C32" s="68">
        <f>100*(SUM(Taulukko!D41:D43)-SUM(Taulukko!D29:D31))/SUM(Taulukko!D29:D31)</f>
        <v>7.274969173859428</v>
      </c>
      <c r="D32" s="68">
        <f>100*(SUM(Taulukko!E41:E43)-SUM(Taulukko!E29:E31))/SUM(Taulukko!E29:E31)</f>
        <v>6.983480836388122</v>
      </c>
      <c r="E32" s="68">
        <f>100*(SUM(Taulukko!F41:F43)-SUM(Taulukko!F29:F31))/SUM(Taulukko!F29:F31)</f>
        <v>6.755702995163568</v>
      </c>
      <c r="F32" s="68">
        <f>100*(SUM(Taulukko!H41:H43)-SUM(Taulukko!H29:H31))/SUM(Taulukko!H29:H31)</f>
        <v>9.109096847950351</v>
      </c>
      <c r="G32" s="68">
        <f>100*(SUM(Taulukko!I41:I43)-SUM(Taulukko!I29:I31))/SUM(Taulukko!I29:I31)</f>
        <v>8.30683624801272</v>
      </c>
      <c r="H32" s="68">
        <f>100*(SUM(Taulukko!J41:J43)-SUM(Taulukko!J29:J31))/SUM(Taulukko!J29:J31)</f>
        <v>7.205067300079149</v>
      </c>
      <c r="I32" s="68">
        <f>100*(SUM(Taulukko!L41:L43)-SUM(Taulukko!L29:L31))/SUM(Taulukko!L29:L31)</f>
        <v>15.22210184182015</v>
      </c>
      <c r="J32" s="68">
        <f>100*(SUM(Taulukko!M41:M43)-SUM(Taulukko!M29:M31))/SUM(Taulukko!M29:M31)</f>
        <v>15.244487056567586</v>
      </c>
      <c r="K32" s="68">
        <f>100*(SUM(Taulukko!N41:N43)-SUM(Taulukko!N29:N31))/SUM(Taulukko!N29:N31)</f>
        <v>14.724220623501195</v>
      </c>
      <c r="L32" s="68">
        <f>100*(SUM(Taulukko!P41:P43)-SUM(Taulukko!P29:P31))/SUM(Taulukko!P29:P31)</f>
        <v>9.602368866328254</v>
      </c>
      <c r="M32" s="68">
        <f>100*(SUM(Taulukko!Q41:Q43)-SUM(Taulukko!Q29:Q31))/SUM(Taulukko!Q29:Q31)</f>
        <v>9.546411610823288</v>
      </c>
      <c r="N32" s="68">
        <f>100*(SUM(Taulukko!R41:R43)-SUM(Taulukko!R29:R31))/SUM(Taulukko!R29:R31)</f>
        <v>7.799920566509372</v>
      </c>
      <c r="O32" s="68">
        <f>100*(SUM(Taulukko!T41:T43)-SUM(Taulukko!T29:T31))/SUM(Taulukko!T29:T31)</f>
        <v>5.385172663607823</v>
      </c>
      <c r="P32" s="68">
        <f>100*(SUM(Taulukko!U41:U43)-SUM(Taulukko!U29:U31))/SUM(Taulukko!U29:U31)</f>
        <v>5.025461855038888</v>
      </c>
      <c r="Q32" s="68">
        <f>100*(SUM(Taulukko!V41:V43)-SUM(Taulukko!V29:V31))/SUM(Taulukko!V29:V31)</f>
        <v>3.655982515006748</v>
      </c>
      <c r="R32" s="68">
        <f>100*(SUM(Taulukko!X41:X43)-SUM(Taulukko!X29:X31))/SUM(Taulukko!X29:X31)</f>
        <v>2.4846369774675714</v>
      </c>
      <c r="S32" s="68">
        <f>100*(SUM(Taulukko!Y41:Y43)-SUM(Taulukko!Y29:Y31))/SUM(Taulukko!Y29:Y31)</f>
        <v>2.68174802273623</v>
      </c>
      <c r="T32" s="68">
        <f>100*(SUM(Taulukko!Z41:Z43)-SUM(Taulukko!Z29:Z31))/SUM(Taulukko!Z29:Z31)</f>
        <v>1.514856960654173</v>
      </c>
      <c r="U32" s="68">
        <f>100*(SUM(Taulukko!AB41:AB43)-SUM(Taulukko!AB29:AB31))/SUM(Taulukko!AB29:AB31)</f>
        <v>11.436756280299686</v>
      </c>
      <c r="V32" s="68">
        <f>100*(SUM(Taulukko!AC41:AC43)-SUM(Taulukko!AC29:AC31))/SUM(Taulukko!AC29:AC31)</f>
        <v>11.071242261946164</v>
      </c>
      <c r="W32" s="68">
        <f>100*(SUM(Taulukko!AD41:AD43)-SUM(Taulukko!AD29:AD31))/SUM(Taulukko!AD29:AD31)</f>
        <v>11.07699963201359</v>
      </c>
      <c r="X32" s="68">
        <f>100*(SUM(Taulukko!AF41:AF43)-SUM(Taulukko!AF29:AF31))/SUM(Taulukko!AF29:AF31)</f>
        <v>11.155081707714503</v>
      </c>
      <c r="Y32" s="68">
        <f>100*(SUM(Taulukko!AG41:AG43)-SUM(Taulukko!AG29:AG31))/SUM(Taulukko!AG29:AG31)</f>
        <v>10.967611441160363</v>
      </c>
      <c r="Z32" s="68">
        <f>100*(SUM(Taulukko!AH41:AH43)-SUM(Taulukko!AH29:AH31))/SUM(Taulukko!AH29:AH31)</f>
        <v>10.789969159816591</v>
      </c>
      <c r="AA32" s="68">
        <f>100*(SUM(Taulukko!AJ41:AJ43)-SUM(Taulukko!AJ29:AJ31))/SUM(Taulukko!AJ29:AJ31)</f>
        <v>10.338835794960907</v>
      </c>
      <c r="AB32" s="68">
        <f>100*(SUM(Taulukko!AK41:AK43)-SUM(Taulukko!AK29:AK31))/SUM(Taulukko!AK29:AK31)</f>
        <v>10.90987494609746</v>
      </c>
      <c r="AC32" s="68">
        <f>100*(SUM(Taulukko!AL41:AL43)-SUM(Taulukko!AL29:AL31))/SUM(Taulukko!AL29:AL31)</f>
        <v>10.555794915984501</v>
      </c>
      <c r="AD32" s="59" t="s">
        <v>112</v>
      </c>
    </row>
    <row r="33" spans="1:30" ht="12.75">
      <c r="A33" s="35" t="s">
        <v>128</v>
      </c>
      <c r="B33" s="4" t="s">
        <v>113</v>
      </c>
      <c r="C33" s="68">
        <f>100*(SUM(Taulukko!D42:D44)-SUM(Taulukko!D30:D32))/SUM(Taulukko!D30:D32)</f>
        <v>6.608097784568377</v>
      </c>
      <c r="D33" s="68">
        <f>100*(SUM(Taulukko!E42:E44)-SUM(Taulukko!E30:E32))/SUM(Taulukko!E30:E32)</f>
        <v>6.810420930821388</v>
      </c>
      <c r="E33" s="68">
        <f>100*(SUM(Taulukko!F42:F44)-SUM(Taulukko!F30:F32))/SUM(Taulukko!F30:F32)</f>
        <v>6.718523176040761</v>
      </c>
      <c r="F33" s="68">
        <f>100*(SUM(Taulukko!H42:H44)-SUM(Taulukko!H30:H32))/SUM(Taulukko!H30:H32)</f>
        <v>6.482332610214361</v>
      </c>
      <c r="G33" s="68">
        <f>100*(SUM(Taulukko!I42:I44)-SUM(Taulukko!I30:I32))/SUM(Taulukko!I30:I32)</f>
        <v>7.486209613869188</v>
      </c>
      <c r="H33" s="68">
        <f>100*(SUM(Taulukko!J42:J44)-SUM(Taulukko!J30:J32))/SUM(Taulukko!J30:J32)</f>
        <v>6.923682140047194</v>
      </c>
      <c r="I33" s="68">
        <f>100*(SUM(Taulukko!L42:L44)-SUM(Taulukko!L30:L32))/SUM(Taulukko!L30:L32)</f>
        <v>13.769860375541645</v>
      </c>
      <c r="J33" s="68">
        <f>100*(SUM(Taulukko!M42:M44)-SUM(Taulukko!M30:M32))/SUM(Taulukko!M30:M32)</f>
        <v>14.928229665071779</v>
      </c>
      <c r="K33" s="68">
        <f>100*(SUM(Taulukko!N42:N44)-SUM(Taulukko!N30:N32))/SUM(Taulukko!N30:N32)</f>
        <v>14.598193057536847</v>
      </c>
      <c r="L33" s="68">
        <f>100*(SUM(Taulukko!P42:P44)-SUM(Taulukko!P30:P32))/SUM(Taulukko!P30:P32)</f>
        <v>9.22772277227723</v>
      </c>
      <c r="M33" s="68">
        <f>100*(SUM(Taulukko!Q42:Q44)-SUM(Taulukko!Q30:Q32))/SUM(Taulukko!Q30:Q32)</f>
        <v>9.01999478876111</v>
      </c>
      <c r="N33" s="68">
        <f>100*(SUM(Taulukko!R42:R44)-SUM(Taulukko!R30:R32))/SUM(Taulukko!R30:R32)</f>
        <v>7.895261653868976</v>
      </c>
      <c r="O33" s="68">
        <f>100*(SUM(Taulukko!T42:T44)-SUM(Taulukko!T30:T32))/SUM(Taulukko!T30:T32)</f>
        <v>4.938086865437128</v>
      </c>
      <c r="P33" s="68">
        <f>100*(SUM(Taulukko!U42:U44)-SUM(Taulukko!U30:U32))/SUM(Taulukko!U30:U32)</f>
        <v>4.756031141521375</v>
      </c>
      <c r="Q33" s="68">
        <f>100*(SUM(Taulukko!V42:V44)-SUM(Taulukko!V30:V32))/SUM(Taulukko!V30:V32)</f>
        <v>4.3843813989915565</v>
      </c>
      <c r="R33" s="68">
        <f>100*(SUM(Taulukko!X42:X44)-SUM(Taulukko!X30:X32))/SUM(Taulukko!X30:X32)</f>
        <v>2.6565671209046253</v>
      </c>
      <c r="S33" s="68">
        <f>100*(SUM(Taulukko!Y42:Y44)-SUM(Taulukko!Y30:Y32))/SUM(Taulukko!Y30:Y32)</f>
        <v>2.542474549126522</v>
      </c>
      <c r="T33" s="68">
        <f>100*(SUM(Taulukko!Z42:Z44)-SUM(Taulukko!Z30:Z32))/SUM(Taulukko!Z30:Z32)</f>
        <v>1.6300594614272896</v>
      </c>
      <c r="U33" s="68">
        <f>100*(SUM(Taulukko!AB42:AB44)-SUM(Taulukko!AB30:AB32))/SUM(Taulukko!AB30:AB32)</f>
        <v>11.070504660616766</v>
      </c>
      <c r="V33" s="68">
        <f>100*(SUM(Taulukko!AC42:AC44)-SUM(Taulukko!AC30:AC32))/SUM(Taulukko!AC30:AC32)</f>
        <v>10.705849169692904</v>
      </c>
      <c r="W33" s="68">
        <f>100*(SUM(Taulukko!AD42:AD44)-SUM(Taulukko!AD30:AD32))/SUM(Taulukko!AD30:AD32)</f>
        <v>10.929322051063258</v>
      </c>
      <c r="X33" s="68">
        <f>100*(SUM(Taulukko!AF42:AF44)-SUM(Taulukko!AF30:AF32))/SUM(Taulukko!AF30:AF32)</f>
        <v>10.836632811155107</v>
      </c>
      <c r="Y33" s="68">
        <f>100*(SUM(Taulukko!AG42:AG44)-SUM(Taulukko!AG30:AG32))/SUM(Taulukko!AG30:AG32)</f>
        <v>10.892413451884826</v>
      </c>
      <c r="Z33" s="68">
        <f>100*(SUM(Taulukko!AH42:AH44)-SUM(Taulukko!AH30:AH32))/SUM(Taulukko!AH30:AH32)</f>
        <v>10.848051466307824</v>
      </c>
      <c r="AA33" s="68">
        <f>100*(SUM(Taulukko!AJ42:AJ44)-SUM(Taulukko!AJ30:AJ32))/SUM(Taulukko!AJ30:AJ32)</f>
        <v>10.782326712606391</v>
      </c>
      <c r="AB33" s="68">
        <f>100*(SUM(Taulukko!AK42:AK44)-SUM(Taulukko!AK30:AK32))/SUM(Taulukko!AK30:AK32)</f>
        <v>11.035072711719423</v>
      </c>
      <c r="AC33" s="68">
        <f>100*(SUM(Taulukko!AL42:AL44)-SUM(Taulukko!AL30:AL32))/SUM(Taulukko!AL30:AL32)</f>
        <v>10.783055198973024</v>
      </c>
      <c r="AD33" s="59" t="s">
        <v>114</v>
      </c>
    </row>
    <row r="34" spans="1:30" ht="12.75">
      <c r="A34" s="35" t="s">
        <v>128</v>
      </c>
      <c r="B34" s="4" t="s">
        <v>115</v>
      </c>
      <c r="C34" s="68">
        <f>100*(SUM(Taulukko!D43:D45)-SUM(Taulukko!D31:D33))/SUM(Taulukko!D31:D33)</f>
        <v>6.7145421903052025</v>
      </c>
      <c r="D34" s="68">
        <f>100*(SUM(Taulukko!E43:E45)-SUM(Taulukko!E31:E33))/SUM(Taulukko!E31:E33)</f>
        <v>6.661405364143105</v>
      </c>
      <c r="E34" s="68">
        <f>100*(SUM(Taulukko!F43:F45)-SUM(Taulukko!F31:F33))/SUM(Taulukko!F31:F33)</f>
        <v>6.587697043327068</v>
      </c>
      <c r="F34" s="68">
        <f>100*(SUM(Taulukko!H43:H45)-SUM(Taulukko!H31:H33))/SUM(Taulukko!H31:H33)</f>
        <v>7.200864382559001</v>
      </c>
      <c r="G34" s="68">
        <f>100*(SUM(Taulukko!I43:I45)-SUM(Taulukko!I31:I33))/SUM(Taulukko!I31:I33)</f>
        <v>7.408859270874169</v>
      </c>
      <c r="H34" s="68">
        <f>100*(SUM(Taulukko!J43:J45)-SUM(Taulukko!J31:J33))/SUM(Taulukko!J31:J33)</f>
        <v>6.525986713559991</v>
      </c>
      <c r="I34" s="68">
        <f>100*(SUM(Taulukko!L43:L45)-SUM(Taulukko!L31:L33))/SUM(Taulukko!L31:L33)</f>
        <v>14.62039045553145</v>
      </c>
      <c r="J34" s="68">
        <f>100*(SUM(Taulukko!M43:M45)-SUM(Taulukko!M31:M33))/SUM(Taulukko!M31:M33)</f>
        <v>15.267899478425818</v>
      </c>
      <c r="K34" s="68">
        <f>100*(SUM(Taulukko!N43:N45)-SUM(Taulukko!N31:N33))/SUM(Taulukko!N31:N33)</f>
        <v>14.198401504466364</v>
      </c>
      <c r="L34" s="68">
        <f>100*(SUM(Taulukko!P43:P45)-SUM(Taulukko!P31:P33))/SUM(Taulukko!P31:P33)</f>
        <v>9.468822170900678</v>
      </c>
      <c r="M34" s="68">
        <f>100*(SUM(Taulukko!Q43:Q45)-SUM(Taulukko!Q31:Q33))/SUM(Taulukko!Q31:Q33)</f>
        <v>8.997248962093366</v>
      </c>
      <c r="N34" s="68">
        <f>100*(SUM(Taulukko!R43:R45)-SUM(Taulukko!R31:R33))/SUM(Taulukko!R31:R33)</f>
        <v>8.02475271110117</v>
      </c>
      <c r="O34" s="68">
        <f>100*(SUM(Taulukko!T43:T45)-SUM(Taulukko!T31:T33))/SUM(Taulukko!T31:T33)</f>
        <v>4.494174218605503</v>
      </c>
      <c r="P34" s="68">
        <f>100*(SUM(Taulukko!U43:U45)-SUM(Taulukko!U31:U33))/SUM(Taulukko!U31:U33)</f>
        <v>5.138484348006728</v>
      </c>
      <c r="Q34" s="68">
        <f>100*(SUM(Taulukko!V43:V45)-SUM(Taulukko!V31:V33))/SUM(Taulukko!V31:V33)</f>
        <v>5.006828190452803</v>
      </c>
      <c r="R34" s="68">
        <f>100*(SUM(Taulukko!X43:X45)-SUM(Taulukko!X31:X33))/SUM(Taulukko!X31:X33)</f>
        <v>2.181518151815186</v>
      </c>
      <c r="S34" s="68">
        <f>100*(SUM(Taulukko!Y43:Y45)-SUM(Taulukko!Y31:Y33))/SUM(Taulukko!Y31:Y33)</f>
        <v>2.0125858597788353</v>
      </c>
      <c r="T34" s="68">
        <f>100*(SUM(Taulukko!Z43:Z45)-SUM(Taulukko!Z31:Z33))/SUM(Taulukko!Z31:Z33)</f>
        <v>1.7596375313434023</v>
      </c>
      <c r="U34" s="68">
        <f>100*(SUM(Taulukko!AB43:AB45)-SUM(Taulukko!AB31:AB33))/SUM(Taulukko!AB31:AB33)</f>
        <v>10.945547473953201</v>
      </c>
      <c r="V34" s="68">
        <f>100*(SUM(Taulukko!AC43:AC45)-SUM(Taulukko!AC31:AC33))/SUM(Taulukko!AC31:AC33)</f>
        <v>10.576909134487025</v>
      </c>
      <c r="W34" s="68">
        <f>100*(SUM(Taulukko!AD43:AD45)-SUM(Taulukko!AD31:AD33))/SUM(Taulukko!AD31:AD33)</f>
        <v>10.754320560615978</v>
      </c>
      <c r="X34" s="68">
        <f>100*(SUM(Taulukko!AF43:AF45)-SUM(Taulukko!AF31:AF33))/SUM(Taulukko!AF31:AF33)</f>
        <v>11.161142380654592</v>
      </c>
      <c r="Y34" s="68">
        <f>100*(SUM(Taulukko!AG43:AG45)-SUM(Taulukko!AG31:AG33))/SUM(Taulukko!AG31:AG33)</f>
        <v>11.136350905338814</v>
      </c>
      <c r="Z34" s="68">
        <f>100*(SUM(Taulukko!AH43:AH45)-SUM(Taulukko!AH31:AH33))/SUM(Taulukko!AH31:AH33)</f>
        <v>10.884905971943956</v>
      </c>
      <c r="AA34" s="68">
        <f>100*(SUM(Taulukko!AJ43:AJ45)-SUM(Taulukko!AJ31:AJ33))/SUM(Taulukko!AJ31:AJ33)</f>
        <v>10.79303675048355</v>
      </c>
      <c r="AB34" s="68">
        <f>100*(SUM(Taulukko!AK43:AK45)-SUM(Taulukko!AK31:AK33))/SUM(Taulukko!AK31:AK33)</f>
        <v>11.323967645806738</v>
      </c>
      <c r="AC34" s="68">
        <f>100*(SUM(Taulukko!AL43:AL45)-SUM(Taulukko!AL31:AL33))/SUM(Taulukko!AL31:AL33)</f>
        <v>10.832625318606615</v>
      </c>
      <c r="AD34" s="59" t="s">
        <v>116</v>
      </c>
    </row>
    <row r="35" spans="1:30" ht="12.75">
      <c r="A35" s="35" t="s">
        <v>128</v>
      </c>
      <c r="B35" s="4" t="s">
        <v>117</v>
      </c>
      <c r="C35" s="68">
        <f>100*(SUM(Taulukko!D44:D46)-SUM(Taulukko!D32:D34))/SUM(Taulukko!D32:D34)</f>
        <v>6.518624641833807</v>
      </c>
      <c r="D35" s="68">
        <f>100*(SUM(Taulukko!E44:E46)-SUM(Taulukko!E32:E34))/SUM(Taulukko!E32:E34)</f>
        <v>6.356753846178128</v>
      </c>
      <c r="E35" s="68">
        <f>100*(SUM(Taulukko!F44:F46)-SUM(Taulukko!F32:F34))/SUM(Taulukko!F32:F34)</f>
        <v>6.420225933186823</v>
      </c>
      <c r="F35" s="68">
        <f>100*(SUM(Taulukko!H44:H46)-SUM(Taulukko!H32:H34))/SUM(Taulukko!H32:H34)</f>
        <v>6.14386833571603</v>
      </c>
      <c r="G35" s="68">
        <f>100*(SUM(Taulukko!I44:I46)-SUM(Taulukko!I32:I34))/SUM(Taulukko!I32:I34)</f>
        <v>6.085271317829453</v>
      </c>
      <c r="H35" s="68">
        <f>100*(SUM(Taulukko!J44:J46)-SUM(Taulukko!J32:J34))/SUM(Taulukko!J32:J34)</f>
        <v>6.094720496894405</v>
      </c>
      <c r="I35" s="68">
        <f>100*(SUM(Taulukko!L44:L46)-SUM(Taulukko!L32:L34))/SUM(Taulukko!L32:L34)</f>
        <v>13.055895552835576</v>
      </c>
      <c r="J35" s="68">
        <f>100*(SUM(Taulukko!M44:M46)-SUM(Taulukko!M32:M34))/SUM(Taulukko!M32:M34)</f>
        <v>13.562470970738485</v>
      </c>
      <c r="K35" s="68">
        <f>100*(SUM(Taulukko!N44:N46)-SUM(Taulukko!N32:N34))/SUM(Taulukko!N32:N34)</f>
        <v>13.518518518518526</v>
      </c>
      <c r="L35" s="68">
        <f>100*(SUM(Taulukko!P44:P46)-SUM(Taulukko!P32:P34))/SUM(Taulukko!P32:P34)</f>
        <v>9.248554913294798</v>
      </c>
      <c r="M35" s="68">
        <f>100*(SUM(Taulukko!Q44:Q46)-SUM(Taulukko!Q32:Q34))/SUM(Taulukko!Q32:Q34)</f>
        <v>8.70153696596293</v>
      </c>
      <c r="N35" s="68">
        <f>100*(SUM(Taulukko!R44:R46)-SUM(Taulukko!R32:R34))/SUM(Taulukko!R32:R34)</f>
        <v>8.096652854293895</v>
      </c>
      <c r="O35" s="68">
        <f>100*(SUM(Taulukko!T44:T46)-SUM(Taulukko!T32:T34))/SUM(Taulukko!T32:T34)</f>
        <v>4.91480996068152</v>
      </c>
      <c r="P35" s="68">
        <f>100*(SUM(Taulukko!U44:U46)-SUM(Taulukko!U32:U34))/SUM(Taulukko!U32:U34)</f>
        <v>4.939490457391077</v>
      </c>
      <c r="Q35" s="68">
        <f>100*(SUM(Taulukko!V44:V46)-SUM(Taulukko!V32:V34))/SUM(Taulukko!V32:V34)</f>
        <v>5.62364522483975</v>
      </c>
      <c r="R35" s="68">
        <f>100*(SUM(Taulukko!X44:X46)-SUM(Taulukko!X32:X34))/SUM(Taulukko!X32:X34)</f>
        <v>2.3974287494670565</v>
      </c>
      <c r="S35" s="68">
        <f>100*(SUM(Taulukko!Y44:Y46)-SUM(Taulukko!Y32:Y34))/SUM(Taulukko!Y32:Y34)</f>
        <v>2.0577630823786914</v>
      </c>
      <c r="T35" s="68">
        <f>100*(SUM(Taulukko!Z44:Z46)-SUM(Taulukko!Z32:Z34))/SUM(Taulukko!Z32:Z34)</f>
        <v>1.929997593006801</v>
      </c>
      <c r="U35" s="68">
        <f>100*(SUM(Taulukko!AB44:AB46)-SUM(Taulukko!AB32:AB34))/SUM(Taulukko!AB32:AB34)</f>
        <v>11.014771997430957</v>
      </c>
      <c r="V35" s="68">
        <f>100*(SUM(Taulukko!AC44:AC46)-SUM(Taulukko!AC32:AC34))/SUM(Taulukko!AC32:AC34)</f>
        <v>10.557292041162475</v>
      </c>
      <c r="W35" s="68">
        <f>100*(SUM(Taulukko!AD44:AD46)-SUM(Taulukko!AD32:AD34))/SUM(Taulukko!AD32:AD34)</f>
        <v>10.622668280742475</v>
      </c>
      <c r="X35" s="68">
        <f>100*(SUM(Taulukko!AF44:AF46)-SUM(Taulukko!AF32:AF34))/SUM(Taulukko!AF32:AF34)</f>
        <v>10.904030013312369</v>
      </c>
      <c r="Y35" s="68">
        <f>100*(SUM(Taulukko!AG44:AG46)-SUM(Taulukko!AG32:AG34))/SUM(Taulukko!AG32:AG34)</f>
        <v>10.871220773575754</v>
      </c>
      <c r="Z35" s="68">
        <f>100*(SUM(Taulukko!AH44:AH46)-SUM(Taulukko!AH32:AH34))/SUM(Taulukko!AH32:AH34)</f>
        <v>10.900121892939225</v>
      </c>
      <c r="AA35" s="68">
        <f>100*(SUM(Taulukko!AJ44:AJ46)-SUM(Taulukko!AJ32:AJ34))/SUM(Taulukko!AJ32:AJ34)</f>
        <v>11.223300970873778</v>
      </c>
      <c r="AB35" s="68">
        <f>100*(SUM(Taulukko!AK44:AK46)-SUM(Taulukko!AK32:AK34))/SUM(Taulukko!AK32:AK34)</f>
        <v>10.750421585160225</v>
      </c>
      <c r="AC35" s="68">
        <f>100*(SUM(Taulukko!AL44:AL46)-SUM(Taulukko!AL32:AL34))/SUM(Taulukko!AL32:AL34)</f>
        <v>10.792580101180448</v>
      </c>
      <c r="AD35" s="59" t="s">
        <v>118</v>
      </c>
    </row>
    <row r="36" spans="1:30" ht="12.75">
      <c r="A36" s="35" t="s">
        <v>128</v>
      </c>
      <c r="B36" s="4" t="s">
        <v>119</v>
      </c>
      <c r="C36" s="68">
        <f>100*(SUM(Taulukko!D45:D47)-SUM(Taulukko!D33:D35))/SUM(Taulukko!D33:D35)</f>
        <v>6.592987804878075</v>
      </c>
      <c r="D36" s="68">
        <f>100*(SUM(Taulukko!E45:E47)-SUM(Taulukko!E33:E35))/SUM(Taulukko!E33:E35)</f>
        <v>6.098643883682629</v>
      </c>
      <c r="E36" s="68">
        <f>100*(SUM(Taulukko!F45:F47)-SUM(Taulukko!F33:F35))/SUM(Taulukko!F33:F35)</f>
        <v>6.29403313467609</v>
      </c>
      <c r="F36" s="68">
        <f>100*(SUM(Taulukko!H45:H47)-SUM(Taulukko!H33:H35))/SUM(Taulukko!H33:H35)</f>
        <v>6.565733414485694</v>
      </c>
      <c r="G36" s="68">
        <f>100*(SUM(Taulukko!I45:I47)-SUM(Taulukko!I33:I35))/SUM(Taulukko!I33:I35)</f>
        <v>5.420991926182224</v>
      </c>
      <c r="H36" s="68">
        <f>100*(SUM(Taulukko!J45:J47)-SUM(Taulukko!J33:J35))/SUM(Taulukko!J33:J35)</f>
        <v>5.671296296296269</v>
      </c>
      <c r="I36" s="68">
        <f>100*(SUM(Taulukko!L45:L47)-SUM(Taulukko!L33:L35))/SUM(Taulukko!L33:L35)</f>
        <v>12.953795379537956</v>
      </c>
      <c r="J36" s="68">
        <f>100*(SUM(Taulukko!M45:M47)-SUM(Taulukko!M33:M35))/SUM(Taulukko!M33:M35)</f>
        <v>13.12443233424159</v>
      </c>
      <c r="K36" s="68">
        <f>100*(SUM(Taulukko!N45:N47)-SUM(Taulukko!N33:N35))/SUM(Taulukko!N33:N35)</f>
        <v>12.750455373406206</v>
      </c>
      <c r="L36" s="68">
        <f>100*(SUM(Taulukko!P45:P47)-SUM(Taulukko!P33:P35))/SUM(Taulukko!P33:P35)</f>
        <v>9.124537607891488</v>
      </c>
      <c r="M36" s="68">
        <f>100*(SUM(Taulukko!Q45:Q47)-SUM(Taulukko!Q33:Q35))/SUM(Taulukko!Q33:Q35)</f>
        <v>8.537520390187952</v>
      </c>
      <c r="N36" s="68">
        <f>100*(SUM(Taulukko!R45:R47)-SUM(Taulukko!R33:R35))/SUM(Taulukko!R33:R35)</f>
        <v>8.108899202348793</v>
      </c>
      <c r="O36" s="68">
        <f>100*(SUM(Taulukko!T45:T47)-SUM(Taulukko!T33:T35))/SUM(Taulukko!T33:T35)</f>
        <v>7.158056004766347</v>
      </c>
      <c r="P36" s="68">
        <f>100*(SUM(Taulukko!U45:U47)-SUM(Taulukko!U33:U35))/SUM(Taulukko!U33:U35)</f>
        <v>6.867549818365915</v>
      </c>
      <c r="Q36" s="68">
        <f>100*(SUM(Taulukko!V45:V47)-SUM(Taulukko!V33:V35))/SUM(Taulukko!V33:V35)</f>
        <v>6.258683554947702</v>
      </c>
      <c r="R36" s="68">
        <f>100*(SUM(Taulukko!X45:X47)-SUM(Taulukko!X33:X35))/SUM(Taulukko!X33:X35)</f>
        <v>2.2063617335209162</v>
      </c>
      <c r="S36" s="68">
        <f>100*(SUM(Taulukko!Y45:Y47)-SUM(Taulukko!Y33:Y35))/SUM(Taulukko!Y33:Y35)</f>
        <v>2.1947186689210274</v>
      </c>
      <c r="T36" s="68">
        <f>100*(SUM(Taulukko!Z45:Z47)-SUM(Taulukko!Z33:Z35))/SUM(Taulukko!Z33:Z35)</f>
        <v>2.1505829727946018</v>
      </c>
      <c r="U36" s="68">
        <f>100*(SUM(Taulukko!AB45:AB47)-SUM(Taulukko!AB33:AB35))/SUM(Taulukko!AB33:AB35)</f>
        <v>10.719316969050166</v>
      </c>
      <c r="V36" s="68">
        <f>100*(SUM(Taulukko!AC45:AC47)-SUM(Taulukko!AC33:AC35))/SUM(Taulukko!AC33:AC35)</f>
        <v>10.421240884798957</v>
      </c>
      <c r="W36" s="68">
        <f>100*(SUM(Taulukko!AD45:AD47)-SUM(Taulukko!AD33:AD35))/SUM(Taulukko!AD33:AD35)</f>
        <v>10.505653701639456</v>
      </c>
      <c r="X36" s="68">
        <f>100*(SUM(Taulukko!AF45:AF47)-SUM(Taulukko!AF33:AF35))/SUM(Taulukko!AF33:AF35)</f>
        <v>10.96504332237826</v>
      </c>
      <c r="Y36" s="68">
        <f>100*(SUM(Taulukko!AG45:AG47)-SUM(Taulukko!AG33:AG35))/SUM(Taulukko!AG33:AG35)</f>
        <v>10.73848446603135</v>
      </c>
      <c r="Z36" s="68">
        <f>100*(SUM(Taulukko!AH45:AH47)-SUM(Taulukko!AH33:AH35))/SUM(Taulukko!AH33:AH35)</f>
        <v>10.910303745524528</v>
      </c>
      <c r="AA36" s="68">
        <f>100*(SUM(Taulukko!AJ45:AJ47)-SUM(Taulukko!AJ33:AJ35))/SUM(Taulukko!AJ33:AJ35)</f>
        <v>10.846343467543155</v>
      </c>
      <c r="AB36" s="68">
        <f>100*(SUM(Taulukko!AK45:AK47)-SUM(Taulukko!AK33:AK35))/SUM(Taulukko!AK33:AK35)</f>
        <v>10.609857978279047</v>
      </c>
      <c r="AC36" s="68">
        <f>100*(SUM(Taulukko!AL45:AL47)-SUM(Taulukko!AL33:AL35))/SUM(Taulukko!AL33:AL35)</f>
        <v>10.623170221664566</v>
      </c>
      <c r="AD36" s="59" t="s">
        <v>120</v>
      </c>
    </row>
    <row r="37" spans="1:30" ht="12.75">
      <c r="A37" s="35" t="s">
        <v>128</v>
      </c>
      <c r="B37" s="4" t="s">
        <v>121</v>
      </c>
      <c r="C37" s="68">
        <f>100*(SUM(Taulukko!D46:D48)-SUM(Taulukko!D34:D36))/SUM(Taulukko!D34:D36)</f>
        <v>5.58704453441296</v>
      </c>
      <c r="D37" s="68">
        <f>100*(SUM(Taulukko!E46:E48)-SUM(Taulukko!E34:E36))/SUM(Taulukko!E34:E36)</f>
        <v>6.075902818658644</v>
      </c>
      <c r="E37" s="68">
        <f>100*(SUM(Taulukko!F46:F48)-SUM(Taulukko!F34:F36))/SUM(Taulukko!F34:F36)</f>
        <v>6.284621753009956</v>
      </c>
      <c r="F37" s="68">
        <f>100*(SUM(Taulukko!H46:H48)-SUM(Taulukko!H34:H36))/SUM(Taulukko!H34:H36)</f>
        <v>3.4252864385803985</v>
      </c>
      <c r="G37" s="68">
        <f>100*(SUM(Taulukko!I46:I48)-SUM(Taulukko!I34:I36))/SUM(Taulukko!I34:I36)</f>
        <v>4.585403133358808</v>
      </c>
      <c r="H37" s="68">
        <f>100*(SUM(Taulukko!J46:J48)-SUM(Taulukko!J34:J36))/SUM(Taulukko!J34:J36)</f>
        <v>5.293440736478693</v>
      </c>
      <c r="I37" s="68">
        <f>100*(SUM(Taulukko!L46:L48)-SUM(Taulukko!L34:L36))/SUM(Taulukko!L34:L36)</f>
        <v>8.266129032258064</v>
      </c>
      <c r="J37" s="68">
        <f>100*(SUM(Taulukko!M46:M48)-SUM(Taulukko!M34:M36))/SUM(Taulukko!M34:M36)</f>
        <v>10.21671826625388</v>
      </c>
      <c r="K37" s="68">
        <f>100*(SUM(Taulukko!N46:N48)-SUM(Taulukko!N34:N36))/SUM(Taulukko!N34:N36)</f>
        <v>12.253141831238771</v>
      </c>
      <c r="L37" s="68">
        <f>100*(SUM(Taulukko!P46:P48)-SUM(Taulukko!P34:P36))/SUM(Taulukko!P34:P36)</f>
        <v>8.4530853761623</v>
      </c>
      <c r="M37" s="68">
        <f>100*(SUM(Taulukko!Q46:Q48)-SUM(Taulukko!Q34:Q36))/SUM(Taulukko!Q34:Q36)</f>
        <v>8.353506730784433</v>
      </c>
      <c r="N37" s="68">
        <f>100*(SUM(Taulukko!R46:R48)-SUM(Taulukko!R34:R36))/SUM(Taulukko!R34:R36)</f>
        <v>8.135220929814528</v>
      </c>
      <c r="O37" s="68">
        <f>100*(SUM(Taulukko!T46:T48)-SUM(Taulukko!T34:T36))/SUM(Taulukko!T34:T36)</f>
        <v>7.472537207654148</v>
      </c>
      <c r="P37" s="68">
        <f>100*(SUM(Taulukko!U46:U48)-SUM(Taulukko!U34:U36))/SUM(Taulukko!U34:U36)</f>
        <v>7.284000545684519</v>
      </c>
      <c r="Q37" s="68">
        <f>100*(SUM(Taulukko!V46:V48)-SUM(Taulukko!V34:V36))/SUM(Taulukko!V34:V36)</f>
        <v>6.83569725317927</v>
      </c>
      <c r="R37" s="68">
        <f>100*(SUM(Taulukko!X46:X48)-SUM(Taulukko!X34:X36))/SUM(Taulukko!X34:X36)</f>
        <v>2.5256180716925054</v>
      </c>
      <c r="S37" s="68">
        <f>100*(SUM(Taulukko!Y46:Y48)-SUM(Taulukko!Y34:Y36))/SUM(Taulukko!Y34:Y36)</f>
        <v>2.6540143630651363</v>
      </c>
      <c r="T37" s="68">
        <f>100*(SUM(Taulukko!Z46:Z48)-SUM(Taulukko!Z34:Z36))/SUM(Taulukko!Z34:Z36)</f>
        <v>2.4027894329887407</v>
      </c>
      <c r="U37" s="68">
        <f>100*(SUM(Taulukko!AB46:AB48)-SUM(Taulukko!AB34:AB36))/SUM(Taulukko!AB34:AB36)</f>
        <v>10.515873015873026</v>
      </c>
      <c r="V37" s="68">
        <f>100*(SUM(Taulukko!AC46:AC48)-SUM(Taulukko!AC34:AC36))/SUM(Taulukko!AC34:AC36)</f>
        <v>10.466299480722745</v>
      </c>
      <c r="W37" s="68">
        <f>100*(SUM(Taulukko!AD46:AD48)-SUM(Taulukko!AD34:AD36))/SUM(Taulukko!AD34:AD36)</f>
        <v>10.343166867336857</v>
      </c>
      <c r="X37" s="68">
        <f>100*(SUM(Taulukko!AF46:AF48)-SUM(Taulukko!AF34:AF36))/SUM(Taulukko!AF34:AF36)</f>
        <v>10.860026327336552</v>
      </c>
      <c r="Y37" s="68">
        <f>100*(SUM(Taulukko!AG46:AG48)-SUM(Taulukko!AG34:AG36))/SUM(Taulukko!AG34:AG36)</f>
        <v>10.897503515408092</v>
      </c>
      <c r="Z37" s="68">
        <f>100*(SUM(Taulukko!AH46:AH48)-SUM(Taulukko!AH34:AH36))/SUM(Taulukko!AH34:AH36)</f>
        <v>10.9295632041443</v>
      </c>
      <c r="AA37" s="68">
        <f>100*(SUM(Taulukko!AJ46:AJ48)-SUM(Taulukko!AJ34:AJ36))/SUM(Taulukko!AJ34:AJ36)</f>
        <v>10.35668242372154</v>
      </c>
      <c r="AB37" s="68">
        <f>100*(SUM(Taulukko!AK46:AK48)-SUM(Taulukko!AK34:AK36))/SUM(Taulukko!AK34:AK36)</f>
        <v>10.236220472440953</v>
      </c>
      <c r="AC37" s="68">
        <f>100*(SUM(Taulukko!AL46:AL48)-SUM(Taulukko!AL34:AL36))/SUM(Taulukko!AL34:AL36)</f>
        <v>10.502283105022823</v>
      </c>
      <c r="AD37" s="59" t="s">
        <v>121</v>
      </c>
    </row>
    <row r="38" spans="1:30" ht="12.75">
      <c r="A38" s="35" t="s">
        <v>128</v>
      </c>
      <c r="B38" s="4" t="s">
        <v>122</v>
      </c>
      <c r="C38" s="68">
        <f>100*(SUM(Taulukko!D47:D49)-SUM(Taulukko!D35:D37))/SUM(Taulukko!D35:D37)</f>
        <v>6.353135313531332</v>
      </c>
      <c r="D38" s="68">
        <f>100*(SUM(Taulukko!E47:E49)-SUM(Taulukko!E35:E37))/SUM(Taulukko!E35:E37)</f>
        <v>6.484156207710532</v>
      </c>
      <c r="E38" s="68">
        <f>100*(SUM(Taulukko!F47:F49)-SUM(Taulukko!F35:F37))/SUM(Taulukko!F35:F37)</f>
        <v>6.360376518015075</v>
      </c>
      <c r="F38" s="68">
        <f>100*(SUM(Taulukko!H47:H49)-SUM(Taulukko!H35:H37))/SUM(Taulukko!H35:H37)</f>
        <v>5.111440085533353</v>
      </c>
      <c r="G38" s="68">
        <f>100*(SUM(Taulukko!I47:I49)-SUM(Taulukko!I35:I37))/SUM(Taulukko!I35:I37)</f>
        <v>5.192821687667058</v>
      </c>
      <c r="H38" s="68">
        <f>100*(SUM(Taulukko!J47:J49)-SUM(Taulukko!J35:J37))/SUM(Taulukko!J35:J37)</f>
        <v>4.958047292143379</v>
      </c>
      <c r="I38" s="68">
        <f>100*(SUM(Taulukko!L47:L49)-SUM(Taulukko!L35:L37))/SUM(Taulukko!L35:L37)</f>
        <v>10.915934755332481</v>
      </c>
      <c r="J38" s="68">
        <f>100*(SUM(Taulukko!M47:M49)-SUM(Taulukko!M35:M37))/SUM(Taulukko!M35:M37)</f>
        <v>11.840354767184044</v>
      </c>
      <c r="K38" s="68">
        <f>100*(SUM(Taulukko!N47:N49)-SUM(Taulukko!N35:N37))/SUM(Taulukko!N35:N37)</f>
        <v>12.216792536650377</v>
      </c>
      <c r="L38" s="68">
        <f>100*(SUM(Taulukko!P47:P49)-SUM(Taulukko!P35:P37))/SUM(Taulukko!P35:P37)</f>
        <v>8.240819812126393</v>
      </c>
      <c r="M38" s="68">
        <f>100*(SUM(Taulukko!Q47:Q49)-SUM(Taulukko!Q35:Q37))/SUM(Taulukko!Q35:Q37)</f>
        <v>8.421360674411815</v>
      </c>
      <c r="N38" s="68">
        <f>100*(SUM(Taulukko!R47:R49)-SUM(Taulukko!R35:R37))/SUM(Taulukko!R35:R37)</f>
        <v>8.20238027273189</v>
      </c>
      <c r="O38" s="68">
        <f>100*(SUM(Taulukko!T47:T49)-SUM(Taulukko!T35:T37))/SUM(Taulukko!T35:T37)</f>
        <v>7.383079348397248</v>
      </c>
      <c r="P38" s="68">
        <f>100*(SUM(Taulukko!U47:U49)-SUM(Taulukko!U35:U37))/SUM(Taulukko!U35:U37)</f>
        <v>7.7221598408289385</v>
      </c>
      <c r="Q38" s="68">
        <f>100*(SUM(Taulukko!V47:V49)-SUM(Taulukko!V35:V37))/SUM(Taulukko!V35:V37)</f>
        <v>7.3080209174036765</v>
      </c>
      <c r="R38" s="68">
        <f>100*(SUM(Taulukko!X47:X49)-SUM(Taulukko!X35:X37))/SUM(Taulukko!X35:X37)</f>
        <v>2.791022211885076</v>
      </c>
      <c r="S38" s="68">
        <f>100*(SUM(Taulukko!Y47:Y49)-SUM(Taulukko!Y35:Y37))/SUM(Taulukko!Y35:Y37)</f>
        <v>2.8435388655081204</v>
      </c>
      <c r="T38" s="68">
        <f>100*(SUM(Taulukko!Z47:Z49)-SUM(Taulukko!Z35:Z37))/SUM(Taulukko!Z35:Z37)</f>
        <v>2.658435177019023</v>
      </c>
      <c r="U38" s="68">
        <f>100*(SUM(Taulukko!AB47:AB49)-SUM(Taulukko!AB35:AB37))/SUM(Taulukko!AB35:AB37)</f>
        <v>9.721098573557596</v>
      </c>
      <c r="V38" s="68">
        <f>100*(SUM(Taulukko!AC47:AC49)-SUM(Taulukko!AC35:AC37))/SUM(Taulukko!AC35:AC37)</f>
        <v>9.98951099073835</v>
      </c>
      <c r="W38" s="68">
        <f>100*(SUM(Taulukko!AD47:AD49)-SUM(Taulukko!AD35:AD37))/SUM(Taulukko!AD35:AD37)</f>
        <v>10.126405515636677</v>
      </c>
      <c r="X38" s="68">
        <f>100*(SUM(Taulukko!AF47:AF49)-SUM(Taulukko!AF35:AF37))/SUM(Taulukko!AF35:AF37)</f>
        <v>11.275610762249604</v>
      </c>
      <c r="Y38" s="68">
        <f>100*(SUM(Taulukko!AG47:AG49)-SUM(Taulukko!AG35:AG37))/SUM(Taulukko!AG35:AG37)</f>
        <v>11.179874942193166</v>
      </c>
      <c r="Z38" s="68">
        <f>100*(SUM(Taulukko!AH47:AH49)-SUM(Taulukko!AH35:AH37))/SUM(Taulukko!AH35:AH37)</f>
        <v>10.944167640375307</v>
      </c>
      <c r="AA38" s="68">
        <f>100*(SUM(Taulukko!AJ47:AJ49)-SUM(Taulukko!AJ35:AJ37))/SUM(Taulukko!AJ35:AJ37)</f>
        <v>10.835509138381202</v>
      </c>
      <c r="AB38" s="68">
        <f>100*(SUM(Taulukko!AK47:AK49)-SUM(Taulukko!AK35:AK37))/SUM(Taulukko!AK35:AK37)</f>
        <v>10.78066914498142</v>
      </c>
      <c r="AC38" s="68">
        <f>100*(SUM(Taulukko!AL47:AL49)-SUM(Taulukko!AL35:AL37))/SUM(Taulukko!AL35:AL37)</f>
        <v>10.296540362438233</v>
      </c>
      <c r="AD38" s="59" t="s">
        <v>122</v>
      </c>
    </row>
    <row r="39" spans="1:30" ht="12.75">
      <c r="A39" s="35" t="s">
        <v>128</v>
      </c>
      <c r="B39" s="113" t="s">
        <v>123</v>
      </c>
      <c r="C39" s="68">
        <f>100*(SUM(Taulukko!D48:D50)-SUM(Taulukko!D36:D38))/SUM(Taulukko!D36:D38)</f>
        <v>7.318053880176916</v>
      </c>
      <c r="D39" s="68">
        <f>100*(SUM(Taulukko!E48:E50)-SUM(Taulukko!E36:E38))/SUM(Taulukko!E36:E38)</f>
        <v>6.806347757553466</v>
      </c>
      <c r="E39" s="68">
        <f>100*(SUM(Taulukko!F48:F50)-SUM(Taulukko!F36:F38))/SUM(Taulukko!F36:F38)</f>
        <v>6.340543639292984</v>
      </c>
      <c r="F39" s="68">
        <f>100*(SUM(Taulukko!H48:H50)-SUM(Taulukko!H36:H38))/SUM(Taulukko!H36:H38)</f>
        <v>8.093583319864232</v>
      </c>
      <c r="G39" s="68">
        <f>100*(SUM(Taulukko!I48:I50)-SUM(Taulukko!I36:I38))/SUM(Taulukko!I36:I38)</f>
        <v>7.400379506641366</v>
      </c>
      <c r="H39" s="68">
        <f>100*(SUM(Taulukko!J48:J50)-SUM(Taulukko!J36:J38))/SUM(Taulukko!J36:J38)</f>
        <v>4.626469472885828</v>
      </c>
      <c r="I39" s="68">
        <f>100*(SUM(Taulukko!L48:L50)-SUM(Taulukko!L36:L38))/SUM(Taulukko!L36:L38)</f>
        <v>14.04237640216037</v>
      </c>
      <c r="J39" s="68">
        <f>100*(SUM(Taulukko!M48:M50)-SUM(Taulukko!M36:M38))/SUM(Taulukko!M36:M38)</f>
        <v>13.6283185840708</v>
      </c>
      <c r="K39" s="68">
        <f>100*(SUM(Taulukko!N48:N50)-SUM(Taulukko!N36:N38))/SUM(Taulukko!N36:N38)</f>
        <v>12.290748898678416</v>
      </c>
      <c r="L39" s="68">
        <f>100*(SUM(Taulukko!P48:P50)-SUM(Taulukko!P36:P38))/SUM(Taulukko!P36:P38)</f>
        <v>8.295687885010262</v>
      </c>
      <c r="M39" s="68">
        <f>100*(SUM(Taulukko!Q48:Q50)-SUM(Taulukko!Q36:Q38))/SUM(Taulukko!Q36:Q38)</f>
        <v>8.528966828209388</v>
      </c>
      <c r="N39" s="68">
        <f>100*(SUM(Taulukko!R48:R50)-SUM(Taulukko!R36:R38))/SUM(Taulukko!R36:R38)</f>
        <v>8.196637424562725</v>
      </c>
      <c r="O39" s="68">
        <f>100*(SUM(Taulukko!T48:T50)-SUM(Taulukko!T36:T38))/SUM(Taulukko!T36:T38)</f>
        <v>8.002555366269162</v>
      </c>
      <c r="P39" s="68">
        <f>100*(SUM(Taulukko!U48:U50)-SUM(Taulukko!U36:U38))/SUM(Taulukko!U36:U38)</f>
        <v>8.273044633728372</v>
      </c>
      <c r="Q39" s="68">
        <f>100*(SUM(Taulukko!V48:V50)-SUM(Taulukko!V36:V38))/SUM(Taulukko!V36:V38)</f>
        <v>7.674926429309216</v>
      </c>
      <c r="R39" s="68">
        <f>100*(SUM(Taulukko!X48:X50)-SUM(Taulukko!X36:X38))/SUM(Taulukko!X36:X38)</f>
        <v>3.1995124552449283</v>
      </c>
      <c r="S39" s="68">
        <f>100*(SUM(Taulukko!Y48:Y50)-SUM(Taulukko!Y36:Y38))/SUM(Taulukko!Y36:Y38)</f>
        <v>3.136370502578968</v>
      </c>
      <c r="T39" s="68">
        <f>100*(SUM(Taulukko!Z48:Z50)-SUM(Taulukko!Z36:Z38))/SUM(Taulukko!Z36:Z38)</f>
        <v>2.8974941184910046</v>
      </c>
      <c r="U39" s="68">
        <f>100*(SUM(Taulukko!AB48:AB50)-SUM(Taulukko!AB36:AB38))/SUM(Taulukko!AB36:AB38)</f>
        <v>9.492556427085011</v>
      </c>
      <c r="V39" s="68">
        <f>100*(SUM(Taulukko!AC48:AC50)-SUM(Taulukko!AC36:AC38))/SUM(Taulukko!AC36:AC38)</f>
        <v>9.837225123474932</v>
      </c>
      <c r="W39" s="68">
        <f>100*(SUM(Taulukko!AD48:AD50)-SUM(Taulukko!AD36:AD38))/SUM(Taulukko!AD36:AD38)</f>
        <v>9.950596909623226</v>
      </c>
      <c r="X39" s="68">
        <f>100*(SUM(Taulukko!AF48:AF50)-SUM(Taulukko!AF36:AF38))/SUM(Taulukko!AF36:AF38)</f>
        <v>11.511365146882888</v>
      </c>
      <c r="Y39" s="68">
        <f>100*(SUM(Taulukko!AG48:AG50)-SUM(Taulukko!AG36:AG38))/SUM(Taulukko!AG36:AG38)</f>
        <v>11.472394383930343</v>
      </c>
      <c r="Z39" s="68">
        <f>100*(SUM(Taulukko!AH48:AH50)-SUM(Taulukko!AH36:AH38))/SUM(Taulukko!AH36:AH38)</f>
        <v>10.92064620671709</v>
      </c>
      <c r="AA39" s="68">
        <f>100*(SUM(Taulukko!AJ48:AJ50)-SUM(Taulukko!AJ36:AJ38))/SUM(Taulukko!AJ36:AJ38)</f>
        <v>10.938157341186358</v>
      </c>
      <c r="AB39" s="68">
        <f>100*(SUM(Taulukko!AK48:AK50)-SUM(Taulukko!AK36:AK38))/SUM(Taulukko!AK36:AK38)</f>
        <v>10.629599345870833</v>
      </c>
      <c r="AC39" s="68">
        <f>100*(SUM(Taulukko!AL48:AL50)-SUM(Taulukko!AL36:AL38))/SUM(Taulukko!AL36:AL38)</f>
        <v>9.92241731318905</v>
      </c>
      <c r="AD39" s="59" t="s">
        <v>123</v>
      </c>
    </row>
    <row r="40" spans="1:39" s="4" customFormat="1" ht="12.75">
      <c r="A40" s="40">
        <v>1999</v>
      </c>
      <c r="B40" s="38" t="s">
        <v>97</v>
      </c>
      <c r="C40" s="39">
        <f>100*(SUM(Taulukko!D49:D51)-SUM(Taulukko!D37:D39))/SUM(Taulukko!D37:D39)</f>
        <v>6.182256122039344</v>
      </c>
      <c r="D40" s="39">
        <f>100*(SUM(Taulukko!E49:E51)-SUM(Taulukko!E37:E39))/SUM(Taulukko!E37:E39)</f>
        <v>6.390538174400476</v>
      </c>
      <c r="E40" s="39">
        <f>100*(SUM(Taulukko!F49:F51)-SUM(Taulukko!F37:F39))/SUM(Taulukko!F37:F39)</f>
        <v>6.066601819401788</v>
      </c>
      <c r="F40" s="39">
        <f>100*(SUM(Taulukko!H49:H51)-SUM(Taulukko!H37:H39))/SUM(Taulukko!H37:H39)</f>
        <v>5.408644243828379</v>
      </c>
      <c r="G40" s="39">
        <f>100*(SUM(Taulukko!I49:I51)-SUM(Taulukko!I37:I39))/SUM(Taulukko!I37:I39)</f>
        <v>6.82761222180308</v>
      </c>
      <c r="H40" s="39">
        <f>100*(SUM(Taulukko!J49:J51)-SUM(Taulukko!J37:J39))/SUM(Taulukko!J37:J39)</f>
        <v>4.2986425339366425</v>
      </c>
      <c r="I40" s="39">
        <f>100*(SUM(Taulukko!L49:L51)-SUM(Taulukko!L37:L39))/SUM(Taulukko!L37:L39)</f>
        <v>13.336388634280475</v>
      </c>
      <c r="J40" s="39">
        <f>100*(SUM(Taulukko!M49:M51)-SUM(Taulukko!M37:M39))/SUM(Taulukko!M37:M39)</f>
        <v>12.944273804300119</v>
      </c>
      <c r="K40" s="39">
        <f>100*(SUM(Taulukko!N49:N51)-SUM(Taulukko!N37:N39))/SUM(Taulukko!N37:N39)</f>
        <v>12.00349192492364</v>
      </c>
      <c r="L40" s="39">
        <f>100*(SUM(Taulukko!P49:P51)-SUM(Taulukko!P37:P39))/SUM(Taulukko!P37:P39)</f>
        <v>7.804286291953111</v>
      </c>
      <c r="M40" s="39">
        <f>100*(SUM(Taulukko!Q49:Q51)-SUM(Taulukko!Q37:Q39))/SUM(Taulukko!Q37:Q39)</f>
        <v>8.153672582214893</v>
      </c>
      <c r="N40" s="39">
        <f>100*(SUM(Taulukko!R49:R51)-SUM(Taulukko!R37:R39))/SUM(Taulukko!R37:R39)</f>
        <v>7.988054415248708</v>
      </c>
      <c r="O40" s="39">
        <f>100*(SUM(Taulukko!T49:T51)-SUM(Taulukko!T37:T39))/SUM(Taulukko!T37:T39)</f>
        <v>6.979606909851893</v>
      </c>
      <c r="P40" s="39">
        <f>100*(SUM(Taulukko!U49:U51)-SUM(Taulukko!U37:U39))/SUM(Taulukko!U37:U39)</f>
        <v>8.368653846765996</v>
      </c>
      <c r="Q40" s="39">
        <f>100*(SUM(Taulukko!V49:V51)-SUM(Taulukko!V37:V39))/SUM(Taulukko!V37:V39)</f>
        <v>7.926598727878955</v>
      </c>
      <c r="R40" s="39">
        <f>100*(SUM(Taulukko!X49:X51)-SUM(Taulukko!X37:X39))/SUM(Taulukko!X37:X39)</f>
        <v>3.4605112552460864</v>
      </c>
      <c r="S40" s="39">
        <f>100*(SUM(Taulukko!Y49:Y51)-SUM(Taulukko!Y37:Y39))/SUM(Taulukko!Y37:Y39)</f>
        <v>3.5146797907560554</v>
      </c>
      <c r="T40" s="39">
        <f>100*(SUM(Taulukko!Z49:Z51)-SUM(Taulukko!Z37:Z39))/SUM(Taulukko!Z37:Z39)</f>
        <v>3.099852112920652</v>
      </c>
      <c r="U40" s="39">
        <f>100*(SUM(Taulukko!AB49:AB51)-SUM(Taulukko!AB37:AB39))/SUM(Taulukko!AB37:AB39)</f>
        <v>9.32123352359053</v>
      </c>
      <c r="V40" s="39">
        <f>100*(SUM(Taulukko!AC49:AC51)-SUM(Taulukko!AC37:AC39))/SUM(Taulukko!AC37:AC39)</f>
        <v>9.874136137666376</v>
      </c>
      <c r="W40" s="39">
        <f>100*(SUM(Taulukko!AD49:AD51)-SUM(Taulukko!AD37:AD39))/SUM(Taulukko!AD37:AD39)</f>
        <v>9.837660899693368</v>
      </c>
      <c r="X40" s="39">
        <f>100*(SUM(Taulukko!AF49:AF51)-SUM(Taulukko!AF37:AF39))/SUM(Taulukko!AF37:AF39)</f>
        <v>11.12380282927686</v>
      </c>
      <c r="Y40" s="39">
        <f>100*(SUM(Taulukko!AG49:AG51)-SUM(Taulukko!AG37:AG39))/SUM(Taulukko!AG37:AG39)</f>
        <v>11.242701532864812</v>
      </c>
      <c r="Z40" s="39">
        <f>100*(SUM(Taulukko!AH49:AH51)-SUM(Taulukko!AH37:AH39))/SUM(Taulukko!AH37:AH39)</f>
        <v>10.833774239367909</v>
      </c>
      <c r="AA40" s="39">
        <f>100*(SUM(Taulukko!AJ49:AJ51)-SUM(Taulukko!AJ37:AJ39))/SUM(Taulukko!AJ37:AJ39)</f>
        <v>9.159663865546221</v>
      </c>
      <c r="AB40" s="39">
        <f>100*(SUM(Taulukko!AK49:AK51)-SUM(Taulukko!AK37:AK39))/SUM(Taulukko!AK37:AK39)</f>
        <v>9.5218800648298</v>
      </c>
      <c r="AC40" s="39">
        <f>100*(SUM(Taulukko!AL49:AL51)-SUM(Taulukko!AL37:AL39))/SUM(Taulukko!AL37:AL39)</f>
        <v>9.344660194174743</v>
      </c>
      <c r="AD40" s="58" t="s">
        <v>130</v>
      </c>
      <c r="AE40" s="63"/>
      <c r="AF40" s="63"/>
      <c r="AG40" s="63"/>
      <c r="AH40" s="63"/>
      <c r="AI40" s="63"/>
      <c r="AJ40" s="63"/>
      <c r="AK40" s="63"/>
      <c r="AL40" s="63"/>
      <c r="AM40" s="41"/>
    </row>
    <row r="41" spans="1:30" ht="12.75">
      <c r="A41" s="35">
        <v>1999</v>
      </c>
      <c r="B41" s="4" t="s">
        <v>101</v>
      </c>
      <c r="C41" s="68">
        <f>100*(SUM(Taulukko!D50:D52)-SUM(Taulukko!D38:D40))/SUM(Taulukko!D38:D40)</f>
        <v>5.377619612495066</v>
      </c>
      <c r="D41" s="68">
        <f>100*(SUM(Taulukko!E50:E52)-SUM(Taulukko!E38:E40))/SUM(Taulukko!E38:E40)</f>
        <v>5.608450168066626</v>
      </c>
      <c r="E41" s="68">
        <f>100*(SUM(Taulukko!F50:F52)-SUM(Taulukko!F38:F40))/SUM(Taulukko!F38:F40)</f>
        <v>5.585693723864768</v>
      </c>
      <c r="F41" s="68">
        <f>100*(SUM(Taulukko!H50:H52)-SUM(Taulukko!H38:H40))/SUM(Taulukko!H38:H40)</f>
        <v>4.502719502719516</v>
      </c>
      <c r="G41" s="68">
        <f>100*(SUM(Taulukko!I50:I52)-SUM(Taulukko!I38:I40))/SUM(Taulukko!I38:I40)</f>
        <v>5.990265818045676</v>
      </c>
      <c r="H41" s="68">
        <f>100*(SUM(Taulukko!J50:J52)-SUM(Taulukko!J38:J40))/SUM(Taulukko!J38:J40)</f>
        <v>3.9370078740157473</v>
      </c>
      <c r="I41" s="68">
        <f>100*(SUM(Taulukko!L50:L52)-SUM(Taulukko!L38:L40))/SUM(Taulukko!L38:L40)</f>
        <v>12.848893166506265</v>
      </c>
      <c r="J41" s="68">
        <f>100*(SUM(Taulukko!M50:M52)-SUM(Taulukko!M38:M40))/SUM(Taulukko!M38:M40)</f>
        <v>11.528497409326434</v>
      </c>
      <c r="K41" s="68">
        <f>100*(SUM(Taulukko!N50:N52)-SUM(Taulukko!N38:N40))/SUM(Taulukko!N38:N40)</f>
        <v>11.221406991799741</v>
      </c>
      <c r="L41" s="68">
        <f>100*(SUM(Taulukko!P50:P52)-SUM(Taulukko!P38:P40))/SUM(Taulukko!P38:P40)</f>
        <v>7.352941176470588</v>
      </c>
      <c r="M41" s="68">
        <f>100*(SUM(Taulukko!Q50:Q52)-SUM(Taulukko!Q38:Q40))/SUM(Taulukko!Q38:Q40)</f>
        <v>7.7182221620932845</v>
      </c>
      <c r="N41" s="68">
        <f>100*(SUM(Taulukko!R50:R52)-SUM(Taulukko!R38:R40))/SUM(Taulukko!R38:R40)</f>
        <v>7.630516877699332</v>
      </c>
      <c r="O41" s="68">
        <f>100*(SUM(Taulukko!T50:T52)-SUM(Taulukko!T38:T40))/SUM(Taulukko!T38:T40)</f>
        <v>7.098530648196348</v>
      </c>
      <c r="P41" s="68">
        <f>100*(SUM(Taulukko!U50:U52)-SUM(Taulukko!U38:U40))/SUM(Taulukko!U38:U40)</f>
        <v>8.290500870133569</v>
      </c>
      <c r="Q41" s="68">
        <f>100*(SUM(Taulukko!V50:V52)-SUM(Taulukko!V38:V40))/SUM(Taulukko!V38:V40)</f>
        <v>8.078270379939438</v>
      </c>
      <c r="R41" s="68">
        <f>100*(SUM(Taulukko!X50:X52)-SUM(Taulukko!X38:X40))/SUM(Taulukko!X38:X40)</f>
        <v>2.8333207575643216</v>
      </c>
      <c r="S41" s="68">
        <f>100*(SUM(Taulukko!Y50:Y52)-SUM(Taulukko!Y38:Y40))/SUM(Taulukko!Y38:Y40)</f>
        <v>2.95907849058303</v>
      </c>
      <c r="T41" s="68">
        <f>100*(SUM(Taulukko!Z50:Z52)-SUM(Taulukko!Z38:Z40))/SUM(Taulukko!Z38:Z40)</f>
        <v>3.241939687933306</v>
      </c>
      <c r="U41" s="68">
        <f>100*(SUM(Taulukko!AB50:AB52)-SUM(Taulukko!AB38:AB40))/SUM(Taulukko!AB38:AB40)</f>
        <v>9.339192574643725</v>
      </c>
      <c r="V41" s="68">
        <f>100*(SUM(Taulukko!AC50:AC52)-SUM(Taulukko!AC38:AC40))/SUM(Taulukko!AC38:AC40)</f>
        <v>9.90594451762065</v>
      </c>
      <c r="W41" s="68">
        <f>100*(SUM(Taulukko!AD50:AD52)-SUM(Taulukko!AD38:AD40))/SUM(Taulukko!AD38:AD40)</f>
        <v>9.620449526165984</v>
      </c>
      <c r="X41" s="68">
        <f>100*(SUM(Taulukko!AF50:AF52)-SUM(Taulukko!AF38:AF40))/SUM(Taulukko!AF38:AF40)</f>
        <v>10.578089790258263</v>
      </c>
      <c r="Y41" s="68">
        <f>100*(SUM(Taulukko!AG50:AG52)-SUM(Taulukko!AG38:AG40))/SUM(Taulukko!AG38:AG40)</f>
        <v>10.868026258057979</v>
      </c>
      <c r="Z41" s="68">
        <f>100*(SUM(Taulukko!AH50:AH52)-SUM(Taulukko!AH38:AH40))/SUM(Taulukko!AH38:AH40)</f>
        <v>10.690965632475745</v>
      </c>
      <c r="AA41" s="68">
        <f>100*(SUM(Taulukko!AJ50:AJ52)-SUM(Taulukko!AJ38:AJ40))/SUM(Taulukko!AJ38:AJ40)</f>
        <v>8.07787903893952</v>
      </c>
      <c r="AB41" s="68">
        <f>100*(SUM(Taulukko!AK50:AK52)-SUM(Taulukko!AK38:AK40))/SUM(Taulukko!AK38:AK40)</f>
        <v>8.443377350940374</v>
      </c>
      <c r="AC41" s="68">
        <f>100*(SUM(Taulukko!AL50:AL52)-SUM(Taulukko!AL38:AL40))/SUM(Taulukko!AL38:AL40)</f>
        <v>8.737474949899791</v>
      </c>
      <c r="AD41" s="59" t="s">
        <v>102</v>
      </c>
    </row>
    <row r="42" spans="1:30" ht="12.75">
      <c r="A42" s="35">
        <v>1999</v>
      </c>
      <c r="B42" s="4" t="s">
        <v>105</v>
      </c>
      <c r="C42" s="68">
        <f>100*(SUM(Taulukko!D51:D53)-SUM(Taulukko!D39:D41))/SUM(Taulukko!D39:D41)</f>
        <v>4.5310015898251095</v>
      </c>
      <c r="D42" s="68">
        <f>100*(SUM(Taulukko!E51:E53)-SUM(Taulukko!E39:E41))/SUM(Taulukko!E39:E41)</f>
        <v>4.844778463604597</v>
      </c>
      <c r="E42" s="68">
        <f>100*(SUM(Taulukko!F51:F53)-SUM(Taulukko!F39:F41))/SUM(Taulukko!F39:F41)</f>
        <v>5.084150366243906</v>
      </c>
      <c r="F42" s="68">
        <f>100*(SUM(Taulukko!H51:H53)-SUM(Taulukko!H39:H41))/SUM(Taulukko!H39:H41)</f>
        <v>1.7173000654575958</v>
      </c>
      <c r="G42" s="68">
        <f>100*(SUM(Taulukko!I51:I53)-SUM(Taulukko!I39:I41))/SUM(Taulukko!I39:I41)</f>
        <v>2.9728725380899292</v>
      </c>
      <c r="H42" s="68">
        <f>100*(SUM(Taulukko!J51:J53)-SUM(Taulukko!J39:J41))/SUM(Taulukko!J39:J41)</f>
        <v>3.616703952274396</v>
      </c>
      <c r="I42" s="68">
        <f>100*(SUM(Taulukko!L51:L53)-SUM(Taulukko!L39:L41))/SUM(Taulukko!L39:L41)</f>
        <v>10.16949152542372</v>
      </c>
      <c r="J42" s="68">
        <f>100*(SUM(Taulukko!M51:M53)-SUM(Taulukko!M39:M41))/SUM(Taulukko!M39:M41)</f>
        <v>9.438775510204078</v>
      </c>
      <c r="K42" s="68">
        <f>100*(SUM(Taulukko!N51:N53)-SUM(Taulukko!N39:N41))/SUM(Taulukko!N39:N41)</f>
        <v>10.319829424307056</v>
      </c>
      <c r="L42" s="68">
        <f>100*(SUM(Taulukko!P51:P53)-SUM(Taulukko!P39:P41))/SUM(Taulukko!P39:P41)</f>
        <v>6.786427145708594</v>
      </c>
      <c r="M42" s="68">
        <f>100*(SUM(Taulukko!Q51:Q53)-SUM(Taulukko!Q39:Q41))/SUM(Taulukko!Q39:Q41)</f>
        <v>7.15459731972318</v>
      </c>
      <c r="N42" s="68">
        <f>100*(SUM(Taulukko!R51:R53)-SUM(Taulukko!R39:R41))/SUM(Taulukko!R39:R41)</f>
        <v>7.31565436812047</v>
      </c>
      <c r="O42" s="68">
        <f>100*(SUM(Taulukko!T51:T53)-SUM(Taulukko!T39:T41))/SUM(Taulukko!T39:T41)</f>
        <v>8.407308626248957</v>
      </c>
      <c r="P42" s="68">
        <f>100*(SUM(Taulukko!U51:U53)-SUM(Taulukko!U39:U41))/SUM(Taulukko!U39:U41)</f>
        <v>8.620636359889547</v>
      </c>
      <c r="Q42" s="68">
        <f>100*(SUM(Taulukko!V51:V53)-SUM(Taulukko!V39:V41))/SUM(Taulukko!V39:V41)</f>
        <v>8.145645926900993</v>
      </c>
      <c r="R42" s="68">
        <f>100*(SUM(Taulukko!X51:X53)-SUM(Taulukko!X39:X41))/SUM(Taulukko!X39:X41)</f>
        <v>2.5247937012642954</v>
      </c>
      <c r="S42" s="68">
        <f>100*(SUM(Taulukko!Y51:Y53)-SUM(Taulukko!Y39:Y41))/SUM(Taulukko!Y39:Y41)</f>
        <v>2.461387646282981</v>
      </c>
      <c r="T42" s="68">
        <f>100*(SUM(Taulukko!Z51:Z53)-SUM(Taulukko!Z39:Z41))/SUM(Taulukko!Z39:Z41)</f>
        <v>3.3159945141511264</v>
      </c>
      <c r="U42" s="68">
        <f>100*(SUM(Taulukko!AB51:AB53)-SUM(Taulukko!AB39:AB41))/SUM(Taulukko!AB39:AB41)</f>
        <v>9.269222622325776</v>
      </c>
      <c r="V42" s="68">
        <f>100*(SUM(Taulukko!AC51:AC53)-SUM(Taulukko!AC39:AC41))/SUM(Taulukko!AC39:AC41)</f>
        <v>9.318033315276057</v>
      </c>
      <c r="W42" s="68">
        <f>100*(SUM(Taulukko!AD51:AD53)-SUM(Taulukko!AD39:AD41))/SUM(Taulukko!AD39:AD41)</f>
        <v>9.155569985075022</v>
      </c>
      <c r="X42" s="68">
        <f>100*(SUM(Taulukko!AF51:AF53)-SUM(Taulukko!AF39:AF41))/SUM(Taulukko!AF39:AF41)</f>
        <v>10.411994899529516</v>
      </c>
      <c r="Y42" s="68">
        <f>100*(SUM(Taulukko!AG51:AG53)-SUM(Taulukko!AG39:AG41))/SUM(Taulukko!AG39:AG41)</f>
        <v>10.557128334899613</v>
      </c>
      <c r="Z42" s="68">
        <f>100*(SUM(Taulukko!AH51:AH53)-SUM(Taulukko!AH39:AH41))/SUM(Taulukko!AH39:AH41)</f>
        <v>10.51825202602883</v>
      </c>
      <c r="AA42" s="68">
        <f>100*(SUM(Taulukko!AJ51:AJ53)-SUM(Taulukko!AJ39:AJ41))/SUM(Taulukko!AJ39:AJ41)</f>
        <v>8.030112923462982</v>
      </c>
      <c r="AB42" s="68">
        <f>100*(SUM(Taulukko!AK51:AK53)-SUM(Taulukko!AK39:AK41))/SUM(Taulukko!AK39:AK41)</f>
        <v>8.154335719968179</v>
      </c>
      <c r="AC42" s="68">
        <f>100*(SUM(Taulukko!AL51:AL53)-SUM(Taulukko!AL39:AL41))/SUM(Taulukko!AL39:AL41)</f>
        <v>8.181096108022224</v>
      </c>
      <c r="AD42" s="59" t="s">
        <v>106</v>
      </c>
    </row>
    <row r="43" spans="1:30" s="36" customFormat="1" ht="12.75">
      <c r="A43" s="35">
        <v>1999</v>
      </c>
      <c r="B43" s="4" t="s">
        <v>109</v>
      </c>
      <c r="C43" s="68">
        <f>100*(SUM(Taulukko!D52:D54)-SUM(Taulukko!D40:D42))/SUM(Taulukko!D40:D42)</f>
        <v>4.906542056074776</v>
      </c>
      <c r="D43" s="68">
        <f>100*(SUM(Taulukko!E52:E54)-SUM(Taulukko!E40:E42))/SUM(Taulukko!E40:E42)</f>
        <v>4.479254769775857</v>
      </c>
      <c r="E43" s="68">
        <f>100*(SUM(Taulukko!F52:F54)-SUM(Taulukko!F40:F42))/SUM(Taulukko!F40:F42)</f>
        <v>4.712734394687178</v>
      </c>
      <c r="F43" s="68">
        <f>100*(SUM(Taulukko!H52:H54)-SUM(Taulukko!H40:H42))/SUM(Taulukko!H40:H42)</f>
        <v>2.9469771675642584</v>
      </c>
      <c r="G43" s="68">
        <f>100*(SUM(Taulukko!I52:I54)-SUM(Taulukko!I40:I42))/SUM(Taulukko!I40:I42)</f>
        <v>2.6947212993724876</v>
      </c>
      <c r="H43" s="68">
        <f>100*(SUM(Taulukko!J52:J54)-SUM(Taulukko!J40:J42))/SUM(Taulukko!J40:J42)</f>
        <v>3.3753709198812927</v>
      </c>
      <c r="I43" s="68">
        <f>100*(SUM(Taulukko!L52:L54)-SUM(Taulukko!L40:L42))/SUM(Taulukko!L40:L42)</f>
        <v>11.127523387493826</v>
      </c>
      <c r="J43" s="68">
        <f>100*(SUM(Taulukko!M52:M54)-SUM(Taulukko!M40:M42))/SUM(Taulukko!M40:M42)</f>
        <v>9.3013468013468</v>
      </c>
      <c r="K43" s="68">
        <f>100*(SUM(Taulukko!N52:N54)-SUM(Taulukko!N40:N42))/SUM(Taulukko!N40:N42)</f>
        <v>9.658371994938834</v>
      </c>
      <c r="L43" s="68">
        <f>100*(SUM(Taulukko!P52:P54)-SUM(Taulukko!P40:P42))/SUM(Taulukko!P40:P42)</f>
        <v>7.069510268562415</v>
      </c>
      <c r="M43" s="68">
        <f>100*(SUM(Taulukko!Q52:Q54)-SUM(Taulukko!Q40:Q42))/SUM(Taulukko!Q40:Q42)</f>
        <v>7.204070276472284</v>
      </c>
      <c r="N43" s="68">
        <f>100*(SUM(Taulukko!R52:R54)-SUM(Taulukko!R40:R42))/SUM(Taulukko!R40:R42)</f>
        <v>7.169825787534197</v>
      </c>
      <c r="O43" s="68">
        <f>100*(SUM(Taulukko!T52:T54)-SUM(Taulukko!T40:T42))/SUM(Taulukko!T40:T42)</f>
        <v>10.102552058869591</v>
      </c>
      <c r="P43" s="68">
        <f>100*(SUM(Taulukko!U52:U54)-SUM(Taulukko!U40:U42))/SUM(Taulukko!U40:U42)</f>
        <v>8.757653167528787</v>
      </c>
      <c r="Q43" s="68">
        <f>100*(SUM(Taulukko!V52:V54)-SUM(Taulukko!V40:V42))/SUM(Taulukko!V40:V42)</f>
        <v>8.107735061184933</v>
      </c>
      <c r="R43" s="68">
        <f>100*(SUM(Taulukko!X52:X54)-SUM(Taulukko!X40:X42))/SUM(Taulukko!X40:X42)</f>
        <v>2.1370697985579423</v>
      </c>
      <c r="S43" s="68">
        <f>100*(SUM(Taulukko!Y52:Y54)-SUM(Taulukko!Y40:Y42))/SUM(Taulukko!Y40:Y42)</f>
        <v>1.8550328070828868</v>
      </c>
      <c r="T43" s="68">
        <f>100*(SUM(Taulukko!Z52:Z54)-SUM(Taulukko!Z40:Z42))/SUM(Taulukko!Z40:Z42)</f>
        <v>3.3395259216171005</v>
      </c>
      <c r="U43" s="68">
        <f>100*(SUM(Taulukko!AB52:AB54)-SUM(Taulukko!AB40:AB42))/SUM(Taulukko!AB40:AB42)</f>
        <v>8.49953477082408</v>
      </c>
      <c r="V43" s="68">
        <f>100*(SUM(Taulukko!AC52:AC54)-SUM(Taulukko!AC40:AC42))/SUM(Taulukko!AC40:AC42)</f>
        <v>8.353521216814316</v>
      </c>
      <c r="W43" s="68">
        <f>100*(SUM(Taulukko!AD52:AD54)-SUM(Taulukko!AD40:AD42))/SUM(Taulukko!AD40:AD42)</f>
        <v>8.556122057960229</v>
      </c>
      <c r="X43" s="68">
        <f>100*(SUM(Taulukko!AF52:AF54)-SUM(Taulukko!AF40:AF42))/SUM(Taulukko!AF40:AF42)</f>
        <v>10.634441087613288</v>
      </c>
      <c r="Y43" s="68">
        <f>100*(SUM(Taulukko!AG52:AG54)-SUM(Taulukko!AG40:AG42))/SUM(Taulukko!AG40:AG42)</f>
        <v>10.495359807532678</v>
      </c>
      <c r="Z43" s="68">
        <f>100*(SUM(Taulukko!AH52:AH54)-SUM(Taulukko!AH40:AH42))/SUM(Taulukko!AH40:AH42)</f>
        <v>10.329706025661867</v>
      </c>
      <c r="AA43" s="68">
        <f>100*(SUM(Taulukko!AJ52:AJ54)-SUM(Taulukko!AJ40:AJ42))/SUM(Taulukko!AJ40:AJ42)</f>
        <v>8.0226904376013</v>
      </c>
      <c r="AB43" s="68">
        <f>100*(SUM(Taulukko!AK52:AK54)-SUM(Taulukko!AK40:AK42))/SUM(Taulukko!AK40:AK42)</f>
        <v>7.5471698113207495</v>
      </c>
      <c r="AC43" s="68">
        <f>100*(SUM(Taulukko!AL52:AL54)-SUM(Taulukko!AL40:AL42))/SUM(Taulukko!AL40:AL42)</f>
        <v>7.631785995279309</v>
      </c>
      <c r="AD43" s="59" t="s">
        <v>110</v>
      </c>
    </row>
    <row r="44" spans="1:30" ht="12.75">
      <c r="A44" s="35">
        <v>1999</v>
      </c>
      <c r="B44" s="4" t="s">
        <v>111</v>
      </c>
      <c r="C44" s="68">
        <f>100*(SUM(Taulukko!D53:D55)-SUM(Taulukko!D41:D43))/SUM(Taulukko!D41:D43)</f>
        <v>4.980842911877395</v>
      </c>
      <c r="D44" s="68">
        <f>100*(SUM(Taulukko!E53:E55)-SUM(Taulukko!E41:E43))/SUM(Taulukko!E41:E43)</f>
        <v>4.315560352500344</v>
      </c>
      <c r="E44" s="68">
        <f>100*(SUM(Taulukko!F53:F55)-SUM(Taulukko!F41:F43))/SUM(Taulukko!F41:F43)</f>
        <v>4.510742279280471</v>
      </c>
      <c r="F44" s="68">
        <f>100*(SUM(Taulukko!H53:H55)-SUM(Taulukko!H41:H43))/SUM(Taulukko!H41:H43)</f>
        <v>2.9076076787785734</v>
      </c>
      <c r="G44" s="68">
        <f>100*(SUM(Taulukko!I53:I55)-SUM(Taulukko!I41:I43))/SUM(Taulukko!I41:I43)</f>
        <v>2.6055045871559717</v>
      </c>
      <c r="H44" s="68">
        <f>100*(SUM(Taulukko!J53:J55)-SUM(Taulukko!J41:J43))/SUM(Taulukko!J41:J43)</f>
        <v>3.249630723781414</v>
      </c>
      <c r="I44" s="68">
        <f>100*(SUM(Taulukko!L53:L55)-SUM(Taulukko!L41:L43))/SUM(Taulukko!L41:L43)</f>
        <v>11.189468735307937</v>
      </c>
      <c r="J44" s="68">
        <f>100*(SUM(Taulukko!M53:M55)-SUM(Taulukko!M41:M43))/SUM(Taulukko!M41:M43)</f>
        <v>8.818635607321152</v>
      </c>
      <c r="K44" s="68">
        <f>100*(SUM(Taulukko!N53:N55)-SUM(Taulukko!N41:N43))/SUM(Taulukko!N41:N43)</f>
        <v>9.406354515050191</v>
      </c>
      <c r="L44" s="68">
        <f>100*(SUM(Taulukko!P53:P55)-SUM(Taulukko!P41:P43))/SUM(Taulukko!P41:P43)</f>
        <v>7.178695484368979</v>
      </c>
      <c r="M44" s="68">
        <f>100*(SUM(Taulukko!Q53:Q55)-SUM(Taulukko!Q41:Q43))/SUM(Taulukko!Q41:Q43)</f>
        <v>7.130055170065995</v>
      </c>
      <c r="N44" s="68">
        <f>100*(SUM(Taulukko!R53:R55)-SUM(Taulukko!R41:R43))/SUM(Taulukko!R41:R43)</f>
        <v>7.126949032283617</v>
      </c>
      <c r="O44" s="68">
        <f>100*(SUM(Taulukko!T53:T55)-SUM(Taulukko!T41:T43))/SUM(Taulukko!T41:T43)</f>
        <v>9.234647112740609</v>
      </c>
      <c r="P44" s="68">
        <f>100*(SUM(Taulukko!U53:U55)-SUM(Taulukko!U41:U43))/SUM(Taulukko!U41:U43)</f>
        <v>8.497583627353222</v>
      </c>
      <c r="Q44" s="68">
        <f>100*(SUM(Taulukko!V53:V55)-SUM(Taulukko!V41:V43))/SUM(Taulukko!V41:V43)</f>
        <v>7.94217988609771</v>
      </c>
      <c r="R44" s="68">
        <f>100*(SUM(Taulukko!X53:X55)-SUM(Taulukko!X41:X43))/SUM(Taulukko!X41:X43)</f>
        <v>2.505829662804894</v>
      </c>
      <c r="S44" s="68">
        <f>100*(SUM(Taulukko!Y53:Y55)-SUM(Taulukko!Y41:Y43))/SUM(Taulukko!Y41:Y43)</f>
        <v>2.132625674954751</v>
      </c>
      <c r="T44" s="68">
        <f>100*(SUM(Taulukko!Z53:Z55)-SUM(Taulukko!Z41:Z43))/SUM(Taulukko!Z41:Z43)</f>
        <v>3.347455613833173</v>
      </c>
      <c r="U44" s="68">
        <f>100*(SUM(Taulukko!AB53:AB55)-SUM(Taulukko!AB41:AB43))/SUM(Taulukko!AB41:AB43)</f>
        <v>8.459561004548156</v>
      </c>
      <c r="V44" s="68">
        <f>100*(SUM(Taulukko!AC53:AC55)-SUM(Taulukko!AC41:AC43))/SUM(Taulukko!AC41:AC43)</f>
        <v>7.988472771364635</v>
      </c>
      <c r="W44" s="68">
        <f>100*(SUM(Taulukko!AD53:AD55)-SUM(Taulukko!AD41:AD43))/SUM(Taulukko!AD41:AD43)</f>
        <v>8.050373229304792</v>
      </c>
      <c r="X44" s="68">
        <f>100*(SUM(Taulukko!AF53:AF55)-SUM(Taulukko!AF41:AF43))/SUM(Taulukko!AF41:AF43)</f>
        <v>10.316230366492144</v>
      </c>
      <c r="Y44" s="68">
        <f>100*(SUM(Taulukko!AG53:AG55)-SUM(Taulukko!AG41:AG43))/SUM(Taulukko!AG41:AG43)</f>
        <v>10.054641443749276</v>
      </c>
      <c r="Z44" s="68">
        <f>100*(SUM(Taulukko!AH53:AH55)-SUM(Taulukko!AH41:AH43))/SUM(Taulukko!AH41:AH43)</f>
        <v>10.130961073907082</v>
      </c>
      <c r="AA44" s="68">
        <f>100*(SUM(Taulukko!AJ53:AJ55)-SUM(Taulukko!AJ41:AJ43))/SUM(Taulukko!AJ41:AJ43)</f>
        <v>7.519685039370088</v>
      </c>
      <c r="AB44" s="68">
        <f>100*(SUM(Taulukko!AK53:AK55)-SUM(Taulukko!AK41:AK43))/SUM(Taulukko!AK41:AK43)</f>
        <v>7.0762052877138375</v>
      </c>
      <c r="AC44" s="68">
        <f>100*(SUM(Taulukko!AL53:AL55)-SUM(Taulukko!AL41:AL43))/SUM(Taulukko!AL41:AL43)</f>
        <v>7.092751363990642</v>
      </c>
      <c r="AD44" s="59" t="s">
        <v>112</v>
      </c>
    </row>
    <row r="45" spans="1:30" ht="12.75">
      <c r="A45" s="35">
        <v>1999</v>
      </c>
      <c r="B45" s="4" t="s">
        <v>113</v>
      </c>
      <c r="C45" s="68">
        <f>100*(SUM(Taulukko!D54:D56)-SUM(Taulukko!D42:D44))/SUM(Taulukko!D42:D44)</f>
        <v>4.478681476173414</v>
      </c>
      <c r="D45" s="68">
        <f>100*(SUM(Taulukko!E54:E56)-SUM(Taulukko!E42:E44))/SUM(Taulukko!E42:E44)</f>
        <v>4.260021840504404</v>
      </c>
      <c r="E45" s="68">
        <f>100*(SUM(Taulukko!F54:F56)-SUM(Taulukko!F42:F44))/SUM(Taulukko!F42:F44)</f>
        <v>4.465836472638632</v>
      </c>
      <c r="F45" s="68">
        <f>100*(SUM(Taulukko!H54:H56)-SUM(Taulukko!H42:H44))/SUM(Taulukko!H42:H44)</f>
        <v>2.02002762430942</v>
      </c>
      <c r="G45" s="68">
        <f>100*(SUM(Taulukko!I54:I56)-SUM(Taulukko!I42:I44))/SUM(Taulukko!I42:I44)</f>
        <v>2.565982404692082</v>
      </c>
      <c r="H45" s="68">
        <f>100*(SUM(Taulukko!J54:J56)-SUM(Taulukko!J42:J44))/SUM(Taulukko!J42:J44)</f>
        <v>3.2008830022075228</v>
      </c>
      <c r="I45" s="68">
        <f>100*(SUM(Taulukko!L54:L56)-SUM(Taulukko!L42:L44))/SUM(Taulukko!L42:L44)</f>
        <v>11.84934405416842</v>
      </c>
      <c r="J45" s="68">
        <f>100*(SUM(Taulukko!M54:M56)-SUM(Taulukko!M42:M44))/SUM(Taulukko!M42:M44)</f>
        <v>9.15903413821814</v>
      </c>
      <c r="K45" s="68">
        <f>100*(SUM(Taulukko!N54:N56)-SUM(Taulukko!N42:N44))/SUM(Taulukko!N42:N44)</f>
        <v>9.502074688796696</v>
      </c>
      <c r="L45" s="68">
        <f>100*(SUM(Taulukko!P54:P56)-SUM(Taulukko!P42:P44))/SUM(Taulukko!P42:P44)</f>
        <v>7.287889775199408</v>
      </c>
      <c r="M45" s="68">
        <f>100*(SUM(Taulukko!Q54:Q56)-SUM(Taulukko!Q42:Q44))/SUM(Taulukko!Q42:Q44)</f>
        <v>7.1549851637616575</v>
      </c>
      <c r="N45" s="68">
        <f>100*(SUM(Taulukko!R54:R56)-SUM(Taulukko!R42:R44))/SUM(Taulukko!R42:R44)</f>
        <v>7.087187894401281</v>
      </c>
      <c r="O45" s="68">
        <f>100*(SUM(Taulukko!T54:T56)-SUM(Taulukko!T42:T44))/SUM(Taulukko!T42:T44)</f>
        <v>9.329435670742583</v>
      </c>
      <c r="P45" s="68">
        <f>100*(SUM(Taulukko!U54:U56)-SUM(Taulukko!U42:U44))/SUM(Taulukko!U42:U44)</f>
        <v>8.78868956116067</v>
      </c>
      <c r="Q45" s="68">
        <f>100*(SUM(Taulukko!V54:V56)-SUM(Taulukko!V42:V44))/SUM(Taulukko!V42:V44)</f>
        <v>7.624226530127916</v>
      </c>
      <c r="R45" s="68">
        <f>100*(SUM(Taulukko!X54:X56)-SUM(Taulukko!X42:X44))/SUM(Taulukko!X42:X44)</f>
        <v>2.488967343336259</v>
      </c>
      <c r="S45" s="68">
        <f>100*(SUM(Taulukko!Y54:Y56)-SUM(Taulukko!Y42:Y44))/SUM(Taulukko!Y42:Y44)</f>
        <v>2.314245099823038</v>
      </c>
      <c r="T45" s="68">
        <f>100*(SUM(Taulukko!Z54:Z56)-SUM(Taulukko!Z42:Z44))/SUM(Taulukko!Z42:Z44)</f>
        <v>3.3735469860022906</v>
      </c>
      <c r="U45" s="68">
        <f>100*(SUM(Taulukko!AB54:AB56)-SUM(Taulukko!AB42:AB44))/SUM(Taulukko!AB42:AB44)</f>
        <v>7.715627195090393</v>
      </c>
      <c r="V45" s="68">
        <f>100*(SUM(Taulukko!AC54:AC56)-SUM(Taulukko!AC42:AC44))/SUM(Taulukko!AC42:AC44)</f>
        <v>7.450716746693582</v>
      </c>
      <c r="W45" s="68">
        <f>100*(SUM(Taulukko!AD54:AD56)-SUM(Taulukko!AD42:AD44))/SUM(Taulukko!AD42:AD44)</f>
        <v>7.744015788257101</v>
      </c>
      <c r="X45" s="68">
        <f>100*(SUM(Taulukko!AF54:AF56)-SUM(Taulukko!AF42:AF44))/SUM(Taulukko!AF42:AF44)</f>
        <v>9.7227615127747</v>
      </c>
      <c r="Y45" s="68">
        <f>100*(SUM(Taulukko!AG54:AG56)-SUM(Taulukko!AG42:AG44))/SUM(Taulukko!AG42:AG44)</f>
        <v>9.566894948077941</v>
      </c>
      <c r="Z45" s="68">
        <f>100*(SUM(Taulukko!AH54:AH56)-SUM(Taulukko!AH42:AH44))/SUM(Taulukko!AH42:AH44)</f>
        <v>9.94559438259152</v>
      </c>
      <c r="AA45" s="68">
        <f>100*(SUM(Taulukko!AJ54:AJ56)-SUM(Taulukko!AJ42:AJ44))/SUM(Taulukko!AJ42:AJ44)</f>
        <v>6.256860592755223</v>
      </c>
      <c r="AB45" s="68">
        <f>100*(SUM(Taulukko!AK54:AK56)-SUM(Taulukko!AK42:AK44))/SUM(Taulukko!AK42:AK44)</f>
        <v>6.0477657935284785</v>
      </c>
      <c r="AC45" s="68">
        <f>100*(SUM(Taulukko!AL54:AL56)-SUM(Taulukko!AL42:AL44))/SUM(Taulukko!AL42:AL44)</f>
        <v>6.643491695635398</v>
      </c>
      <c r="AD45" s="59" t="s">
        <v>114</v>
      </c>
    </row>
    <row r="46" spans="1:30" ht="12.75">
      <c r="A46" s="35">
        <v>1999</v>
      </c>
      <c r="B46" s="4" t="s">
        <v>115</v>
      </c>
      <c r="C46" s="68">
        <f>100*(SUM(Taulukko!D55:D57)-SUM(Taulukko!D43:D45))/SUM(Taulukko!D43:D45)</f>
        <v>4.811574697173625</v>
      </c>
      <c r="D46" s="68">
        <f>100*(SUM(Taulukko!E55:E57)-SUM(Taulukko!E43:E45))/SUM(Taulukko!E43:E45)</f>
        <v>4.52271514990668</v>
      </c>
      <c r="E46" s="68">
        <f>100*(SUM(Taulukko!F55:F57)-SUM(Taulukko!F43:F45))/SUM(Taulukko!F43:F45)</f>
        <v>4.5411240953832355</v>
      </c>
      <c r="F46" s="68">
        <f>100*(SUM(Taulukko!H55:H57)-SUM(Taulukko!H43:H45))/SUM(Taulukko!H43:H45)</f>
        <v>2.4937412621517105</v>
      </c>
      <c r="G46" s="68">
        <f>100*(SUM(Taulukko!I55:I57)-SUM(Taulukko!I43:I45))/SUM(Taulukko!I43:I45)</f>
        <v>2.700729927007291</v>
      </c>
      <c r="H46" s="68">
        <f>100*(SUM(Taulukko!J55:J57)-SUM(Taulukko!J43:J45))/SUM(Taulukko!J43:J45)</f>
        <v>3.2648569332355013</v>
      </c>
      <c r="I46" s="68">
        <f>100*(SUM(Taulukko!L55:L57)-SUM(Taulukko!L43:L45))/SUM(Taulukko!L43:L45)</f>
        <v>12.414837244511737</v>
      </c>
      <c r="J46" s="68">
        <f>100*(SUM(Taulukko!M55:M57)-SUM(Taulukko!M43:M45))/SUM(Taulukko!M43:M45)</f>
        <v>9.954751131221714</v>
      </c>
      <c r="K46" s="68">
        <f>100*(SUM(Taulukko!N55:N57)-SUM(Taulukko!N43:N45))/SUM(Taulukko!N43:N45)</f>
        <v>9.674763277068754</v>
      </c>
      <c r="L46" s="68">
        <f>100*(SUM(Taulukko!P55:P57)-SUM(Taulukko!P43:P45))/SUM(Taulukko!P43:P45)</f>
        <v>7.348804500703228</v>
      </c>
      <c r="M46" s="68">
        <f>100*(SUM(Taulukko!Q55:Q57)-SUM(Taulukko!Q43:Q45))/SUM(Taulukko!Q43:Q45)</f>
        <v>7.004526689677129</v>
      </c>
      <c r="N46" s="68">
        <f>100*(SUM(Taulukko!R55:R57)-SUM(Taulukko!R43:R45))/SUM(Taulukko!R43:R45)</f>
        <v>7.035040421018866</v>
      </c>
      <c r="O46" s="68">
        <f>100*(SUM(Taulukko!T55:T57)-SUM(Taulukko!T43:T45))/SUM(Taulukko!T43:T45)</f>
        <v>7.037168141592919</v>
      </c>
      <c r="P46" s="68">
        <f>100*(SUM(Taulukko!U55:U57)-SUM(Taulukko!U43:U45))/SUM(Taulukko!U43:U45)</f>
        <v>6.883985538559499</v>
      </c>
      <c r="Q46" s="68">
        <f>100*(SUM(Taulukko!V55:V57)-SUM(Taulukko!V43:V45))/SUM(Taulukko!V43:V45)</f>
        <v>7.172450443992911</v>
      </c>
      <c r="R46" s="68">
        <f>100*(SUM(Taulukko!X55:X57)-SUM(Taulukko!X43:X45))/SUM(Taulukko!X43:X45)</f>
        <v>3.394593197894122</v>
      </c>
      <c r="S46" s="68">
        <f>100*(SUM(Taulukko!Y55:Y57)-SUM(Taulukko!Y43:Y45))/SUM(Taulukko!Y43:Y45)</f>
        <v>2.9676434887159266</v>
      </c>
      <c r="T46" s="68">
        <f>100*(SUM(Taulukko!Z55:Z57)-SUM(Taulukko!Z43:Z45))/SUM(Taulukko!Z43:Z45)</f>
        <v>3.424635779182042</v>
      </c>
      <c r="U46" s="68">
        <f>100*(SUM(Taulukko!AB55:AB57)-SUM(Taulukko!AB43:AB45))/SUM(Taulukko!AB43:AB45)</f>
        <v>8.18597398915623</v>
      </c>
      <c r="V46" s="68">
        <f>100*(SUM(Taulukko!AC55:AC57)-SUM(Taulukko!AC43:AC45))/SUM(Taulukko!AC43:AC45)</f>
        <v>7.872643390540169</v>
      </c>
      <c r="W46" s="68">
        <f>100*(SUM(Taulukko!AD55:AD57)-SUM(Taulukko!AD43:AD45))/SUM(Taulukko!AD43:AD45)</f>
        <v>7.545849406892852</v>
      </c>
      <c r="X46" s="68">
        <f>100*(SUM(Taulukko!AF55:AF57)-SUM(Taulukko!AF43:AF45))/SUM(Taulukko!AF43:AF45)</f>
        <v>9.766709174105454</v>
      </c>
      <c r="Y46" s="68">
        <f>100*(SUM(Taulukko!AG55:AG57)-SUM(Taulukko!AG43:AG45))/SUM(Taulukko!AG43:AG45)</f>
        <v>9.605841311520873</v>
      </c>
      <c r="Z46" s="68">
        <f>100*(SUM(Taulukko!AH55:AH57)-SUM(Taulukko!AH43:AH45))/SUM(Taulukko!AH43:AH45)</f>
        <v>9.797028290445743</v>
      </c>
      <c r="AA46" s="68">
        <f>100*(SUM(Taulukko!AJ55:AJ57)-SUM(Taulukko!AJ43:AJ45))/SUM(Taulukko!AJ43:AJ45)</f>
        <v>6.354748603351972</v>
      </c>
      <c r="AB46" s="68">
        <f>100*(SUM(Taulukko!AK55:AK57)-SUM(Taulukko!AK43:AK45))/SUM(Taulukko!AK43:AK45)</f>
        <v>6.233269598470367</v>
      </c>
      <c r="AC46" s="68">
        <f>100*(SUM(Taulukko!AL55:AL57)-SUM(Taulukko!AL43:AL45))/SUM(Taulukko!AL43:AL45)</f>
        <v>6.362591031046387</v>
      </c>
      <c r="AD46" s="59" t="s">
        <v>116</v>
      </c>
    </row>
    <row r="47" spans="1:30" ht="12.75">
      <c r="A47" s="35">
        <v>1999</v>
      </c>
      <c r="B47" s="4" t="s">
        <v>117</v>
      </c>
      <c r="C47" s="68">
        <f>100*(SUM(Taulukko!D56:D58)-SUM(Taulukko!D44:D46))/SUM(Taulukko!D44:D46)</f>
        <v>4.976462676529949</v>
      </c>
      <c r="D47" s="68">
        <f>100*(SUM(Taulukko!E56:E58)-SUM(Taulukko!E44:E46))/SUM(Taulukko!E44:E46)</f>
        <v>4.7213801842557075</v>
      </c>
      <c r="E47" s="68">
        <f>100*(SUM(Taulukko!F56:F58)-SUM(Taulukko!F44:F46))/SUM(Taulukko!F44:F46)</f>
        <v>4.6549057926454935</v>
      </c>
      <c r="F47" s="68">
        <f>100*(SUM(Taulukko!H56:H58)-SUM(Taulukko!H44:H46))/SUM(Taulukko!H44:H46)</f>
        <v>2.9433987056929727</v>
      </c>
      <c r="G47" s="68">
        <f>100*(SUM(Taulukko!I56:I58)-SUM(Taulukko!I44:I46))/SUM(Taulukko!I44:I46)</f>
        <v>3.1421264157837134</v>
      </c>
      <c r="H47" s="68">
        <f>100*(SUM(Taulukko!J56:J58)-SUM(Taulukko!J44:J46))/SUM(Taulukko!J44:J46)</f>
        <v>3.402854006586173</v>
      </c>
      <c r="I47" s="68">
        <f>100*(SUM(Taulukko!L56:L58)-SUM(Taulukko!L44:L46))/SUM(Taulukko!L44:L46)</f>
        <v>11.187297004691446</v>
      </c>
      <c r="J47" s="68">
        <f>100*(SUM(Taulukko!M56:M58)-SUM(Taulukko!M44:M46))/SUM(Taulukko!M44:M46)</f>
        <v>9.734151329243371</v>
      </c>
      <c r="K47" s="68">
        <f>100*(SUM(Taulukko!N56:N58)-SUM(Taulukko!N44:N46))/SUM(Taulukko!N44:N46)</f>
        <v>9.7063621533442</v>
      </c>
      <c r="L47" s="68">
        <f>100*(SUM(Taulukko!P56:P58)-SUM(Taulukko!P44:P46))/SUM(Taulukko!P44:P46)</f>
        <v>7.407407407407407</v>
      </c>
      <c r="M47" s="68">
        <f>100*(SUM(Taulukko!Q56:Q58)-SUM(Taulukko!Q44:Q46))/SUM(Taulukko!Q44:Q46)</f>
        <v>6.983666834852528</v>
      </c>
      <c r="N47" s="68">
        <f>100*(SUM(Taulukko!R56:R58)-SUM(Taulukko!R44:R46))/SUM(Taulukko!R44:R46)</f>
        <v>7.012994371623913</v>
      </c>
      <c r="O47" s="68">
        <f>100*(SUM(Taulukko!T56:T58)-SUM(Taulukko!T44:T46))/SUM(Taulukko!T44:T46)</f>
        <v>7.892126244626507</v>
      </c>
      <c r="P47" s="68">
        <f>100*(SUM(Taulukko!U56:U58)-SUM(Taulukko!U44:U46))/SUM(Taulukko!U44:U46)</f>
        <v>7.098706151120672</v>
      </c>
      <c r="Q47" s="68">
        <f>100*(SUM(Taulukko!V56:V58)-SUM(Taulukko!V44:V46))/SUM(Taulukko!V44:V46)</f>
        <v>6.662550752128002</v>
      </c>
      <c r="R47" s="68">
        <f>100*(SUM(Taulukko!X56:X58)-SUM(Taulukko!X44:X46))/SUM(Taulukko!X44:X46)</f>
        <v>3.5776055345589515</v>
      </c>
      <c r="S47" s="68">
        <f>100*(SUM(Taulukko!Y56:Y58)-SUM(Taulukko!Y44:Y46))/SUM(Taulukko!Y44:Y46)</f>
        <v>3.2762819679525106</v>
      </c>
      <c r="T47" s="68">
        <f>100*(SUM(Taulukko!Z56:Z58)-SUM(Taulukko!Z44:Z46))/SUM(Taulukko!Z44:Z46)</f>
        <v>3.4756759558702988</v>
      </c>
      <c r="U47" s="68">
        <f>100*(SUM(Taulukko!AB56:AB58)-SUM(Taulukko!AB44:AB46))/SUM(Taulukko!AB44:AB46)</f>
        <v>7.560746311831077</v>
      </c>
      <c r="V47" s="68">
        <f>100*(SUM(Taulukko!AC56:AC58)-SUM(Taulukko!AC44:AC46))/SUM(Taulukko!AC44:AC46)</f>
        <v>7.16941575694509</v>
      </c>
      <c r="W47" s="68">
        <f>100*(SUM(Taulukko!AD56:AD58)-SUM(Taulukko!AD44:AD46))/SUM(Taulukko!AD44:AD46)</f>
        <v>7.297899679285134</v>
      </c>
      <c r="X47" s="68">
        <f>100*(SUM(Taulukko!AF56:AF58)-SUM(Taulukko!AF44:AF46))/SUM(Taulukko!AF44:AF46)</f>
        <v>9.71191619380183</v>
      </c>
      <c r="Y47" s="68">
        <f>100*(SUM(Taulukko!AG56:AG58)-SUM(Taulukko!AG44:AG46))/SUM(Taulukko!AG44:AG46)</f>
        <v>9.626766764131787</v>
      </c>
      <c r="Z47" s="68">
        <f>100*(SUM(Taulukko!AH56:AH58)-SUM(Taulukko!AH44:AH46))/SUM(Taulukko!AH44:AH46)</f>
        <v>9.679249571073736</v>
      </c>
      <c r="AA47" s="68">
        <f>100*(SUM(Taulukko!AJ56:AJ58)-SUM(Taulukko!AJ44:AJ46))/SUM(Taulukko!AJ44:AJ46)</f>
        <v>6.424581005586605</v>
      </c>
      <c r="AB47" s="68">
        <f>100*(SUM(Taulukko!AK56:AK58)-SUM(Taulukko!AK44:AK46))/SUM(Taulukko!AK44:AK46)</f>
        <v>6.1286638751427125</v>
      </c>
      <c r="AC47" s="68">
        <f>100*(SUM(Taulukko!AL56:AL58)-SUM(Taulukko!AL44:AL46))/SUM(Taulukko!AL44:AL46)</f>
        <v>6.164383561643831</v>
      </c>
      <c r="AD47" s="59" t="s">
        <v>118</v>
      </c>
    </row>
    <row r="48" spans="1:30" ht="12.75">
      <c r="A48" s="35">
        <v>1999</v>
      </c>
      <c r="B48" s="4" t="s">
        <v>119</v>
      </c>
      <c r="C48" s="68">
        <f>100*(SUM(Taulukko!D57:D59)-SUM(Taulukko!D45:D47))/SUM(Taulukko!D45:D47)</f>
        <v>4.790847336431883</v>
      </c>
      <c r="D48" s="68">
        <f>100*(SUM(Taulukko!E57:E59)-SUM(Taulukko!E45:E47))/SUM(Taulukko!E45:E47)</f>
        <v>4.860175942594479</v>
      </c>
      <c r="E48" s="68">
        <f>100*(SUM(Taulukko!F57:F59)-SUM(Taulukko!F45:F47))/SUM(Taulukko!F45:F47)</f>
        <v>4.730289475181671</v>
      </c>
      <c r="F48" s="68">
        <f>100*(SUM(Taulukko!H57:H59)-SUM(Taulukko!H45:H47))/SUM(Taulukko!H45:H47)</f>
        <v>3.5517955308060216</v>
      </c>
      <c r="G48" s="68">
        <f>100*(SUM(Taulukko!I57:I59)-SUM(Taulukko!I45:I47))/SUM(Taulukko!I45:I47)</f>
        <v>3.5010940919037283</v>
      </c>
      <c r="H48" s="68">
        <f>100*(SUM(Taulukko!J57:J59)-SUM(Taulukko!J45:J47))/SUM(Taulukko!J45:J47)</f>
        <v>3.614457831325314</v>
      </c>
      <c r="I48" s="68">
        <f>100*(SUM(Taulukko!L57:L59)-SUM(Taulukko!L45:L47))/SUM(Taulukko!L45:L47)</f>
        <v>9.386413440467491</v>
      </c>
      <c r="J48" s="68">
        <f>100*(SUM(Taulukko!M57:M59)-SUM(Taulukko!M45:M47))/SUM(Taulukko!M45:M47)</f>
        <v>9.433962264150967</v>
      </c>
      <c r="K48" s="68">
        <f>100*(SUM(Taulukko!N57:N59)-SUM(Taulukko!N45:N47))/SUM(Taulukko!N45:N47)</f>
        <v>9.612277867528253</v>
      </c>
      <c r="L48" s="68">
        <f>100*(SUM(Taulukko!P57:P59)-SUM(Taulukko!P45:P47))/SUM(Taulukko!P45:P47)</f>
        <v>7.419962335216568</v>
      </c>
      <c r="M48" s="68">
        <f>100*(SUM(Taulukko!Q57:Q59)-SUM(Taulukko!Q45:Q47))/SUM(Taulukko!Q45:Q47)</f>
        <v>7.050587893062577</v>
      </c>
      <c r="N48" s="68">
        <f>100*(SUM(Taulukko!R57:R59)-SUM(Taulukko!R45:R47))/SUM(Taulukko!R45:R47)</f>
        <v>7.032253049505194</v>
      </c>
      <c r="O48" s="68">
        <f>100*(SUM(Taulukko!T57:T59)-SUM(Taulukko!T45:T47))/SUM(Taulukko!T45:T47)</f>
        <v>4.964257347100885</v>
      </c>
      <c r="P48" s="68">
        <f>100*(SUM(Taulukko!U57:U59)-SUM(Taulukko!U45:U47))/SUM(Taulukko!U45:U47)</f>
        <v>5.036129154419009</v>
      </c>
      <c r="Q48" s="68">
        <f>100*(SUM(Taulukko!V57:V59)-SUM(Taulukko!V45:V47))/SUM(Taulukko!V45:V47)</f>
        <v>6.170879959250426</v>
      </c>
      <c r="R48" s="68">
        <f>100*(SUM(Taulukko!X57:X59)-SUM(Taulukko!X45:X47))/SUM(Taulukko!X45:X47)</f>
        <v>3.269992613979725</v>
      </c>
      <c r="S48" s="68">
        <f>100*(SUM(Taulukko!Y57:Y59)-SUM(Taulukko!Y45:Y47))/SUM(Taulukko!Y45:Y47)</f>
        <v>3.291104615609355</v>
      </c>
      <c r="T48" s="68">
        <f>100*(SUM(Taulukko!Z57:Z59)-SUM(Taulukko!Z45:Z47))/SUM(Taulukko!Z45:Z47)</f>
        <v>3.5107706057489936</v>
      </c>
      <c r="U48" s="68">
        <f>100*(SUM(Taulukko!AB57:AB59)-SUM(Taulukko!AB45:AB47))/SUM(Taulukko!AB45:AB47)</f>
        <v>7.541640962368908</v>
      </c>
      <c r="V48" s="68">
        <f>100*(SUM(Taulukko!AC57:AC59)-SUM(Taulukko!AC45:AC47))/SUM(Taulukko!AC45:AC47)</f>
        <v>7.153592155863805</v>
      </c>
      <c r="W48" s="68">
        <f>100*(SUM(Taulukko!AD57:AD59)-SUM(Taulukko!AD45:AD47))/SUM(Taulukko!AD45:AD47)</f>
        <v>6.994928638729267</v>
      </c>
      <c r="X48" s="68">
        <f>100*(SUM(Taulukko!AF57:AF59)-SUM(Taulukko!AF45:AF47))/SUM(Taulukko!AF45:AF47)</f>
        <v>9.72767135933532</v>
      </c>
      <c r="Y48" s="68">
        <f>100*(SUM(Taulukko!AG57:AG59)-SUM(Taulukko!AG45:AG47))/SUM(Taulukko!AG45:AG47)</f>
        <v>9.700327052120286</v>
      </c>
      <c r="Z48" s="68">
        <f>100*(SUM(Taulukko!AH57:AH59)-SUM(Taulukko!AH45:AH47))/SUM(Taulukko!AH45:AH47)</f>
        <v>9.571322531463585</v>
      </c>
      <c r="AA48" s="68">
        <f>100*(SUM(Taulukko!AJ57:AJ59)-SUM(Taulukko!AJ45:AJ47))/SUM(Taulukko!AJ45:AJ47)</f>
        <v>6.041512231282435</v>
      </c>
      <c r="AB48" s="68">
        <f>100*(SUM(Taulukko!AK57:AK59)-SUM(Taulukko!AK45:AK47))/SUM(Taulukko!AK45:AK47)</f>
        <v>6.004531722054372</v>
      </c>
      <c r="AC48" s="68">
        <f>100*(SUM(Taulukko!AL57:AL59)-SUM(Taulukko!AL45:AL47))/SUM(Taulukko!AL45:AL47)</f>
        <v>6.049149338374291</v>
      </c>
      <c r="AD48" s="59" t="s">
        <v>120</v>
      </c>
    </row>
    <row r="49" spans="1:30" ht="12.75">
      <c r="A49" s="35">
        <v>1999</v>
      </c>
      <c r="B49" s="4" t="s">
        <v>121</v>
      </c>
      <c r="C49" s="68">
        <f>100*(SUM(Taulukko!D58:D60)-SUM(Taulukko!D46:D48))/SUM(Taulukko!D46:D48)</f>
        <v>4.639570552147226</v>
      </c>
      <c r="D49" s="68">
        <f>100*(SUM(Taulukko!E58:E60)-SUM(Taulukko!E46:E48))/SUM(Taulukko!E46:E48)</f>
        <v>4.778626622804304</v>
      </c>
      <c r="E49" s="68">
        <f>100*(SUM(Taulukko!F58:F60)-SUM(Taulukko!F46:F48))/SUM(Taulukko!F46:F48)</f>
        <v>4.745781795074919</v>
      </c>
      <c r="F49" s="68">
        <f>100*(SUM(Taulukko!H58:H60)-SUM(Taulukko!H46:H48))/SUM(Taulukko!H46:H48)</f>
        <v>3.8908403134287743</v>
      </c>
      <c r="G49" s="68">
        <f>100*(SUM(Taulukko!I58:I60)-SUM(Taulukko!I46:I48))/SUM(Taulukko!I46:I48)</f>
        <v>4.018998903909411</v>
      </c>
      <c r="H49" s="68">
        <f>100*(SUM(Taulukko!J58:J60)-SUM(Taulukko!J46:J48))/SUM(Taulukko!J46:J48)</f>
        <v>3.7887067395264036</v>
      </c>
      <c r="I49" s="68">
        <f>100*(SUM(Taulukko!L58:L60)-SUM(Taulukko!L46:L48))/SUM(Taulukko!L46:L48)</f>
        <v>7.150837988826812</v>
      </c>
      <c r="J49" s="68">
        <f>100*(SUM(Taulukko!M58:M60)-SUM(Taulukko!M46:M48))/SUM(Taulukko!M46:M48)</f>
        <v>9.831460674157292</v>
      </c>
      <c r="K49" s="68">
        <f>100*(SUM(Taulukko!N58:N60)-SUM(Taulukko!N46:N48))/SUM(Taulukko!N46:N48)</f>
        <v>9.396241503398663</v>
      </c>
      <c r="L49" s="68">
        <f>100*(SUM(Taulukko!P58:P60)-SUM(Taulukko!P46:P48))/SUM(Taulukko!P46:P48)</f>
        <v>7.092751363990642</v>
      </c>
      <c r="M49" s="68">
        <f>100*(SUM(Taulukko!Q58:Q60)-SUM(Taulukko!Q46:Q48))/SUM(Taulukko!Q46:Q48)</f>
        <v>7.0732335966829</v>
      </c>
      <c r="N49" s="68">
        <f>100*(SUM(Taulukko!R58:R60)-SUM(Taulukko!R46:R48))/SUM(Taulukko!R46:R48)</f>
        <v>7.0385723912163245</v>
      </c>
      <c r="O49" s="68">
        <f>100*(SUM(Taulukko!T58:T60)-SUM(Taulukko!T46:T48))/SUM(Taulukko!T46:T48)</f>
        <v>5.38680295099534</v>
      </c>
      <c r="P49" s="68">
        <f>100*(SUM(Taulukko!U58:U60)-SUM(Taulukko!U46:U48))/SUM(Taulukko!U46:U48)</f>
        <v>5.747054654240718</v>
      </c>
      <c r="Q49" s="68">
        <f>100*(SUM(Taulukko!V58:V60)-SUM(Taulukko!V46:V48))/SUM(Taulukko!V46:V48)</f>
        <v>5.759623076268962</v>
      </c>
      <c r="R49" s="68">
        <f>100*(SUM(Taulukko!X58:X60)-SUM(Taulukko!X46:X48))/SUM(Taulukko!X46:X48)</f>
        <v>2.946421936538607</v>
      </c>
      <c r="S49" s="68">
        <f>100*(SUM(Taulukko!Y58:Y60)-SUM(Taulukko!Y46:Y48))/SUM(Taulukko!Y46:Y48)</f>
        <v>3.396188951824251</v>
      </c>
      <c r="T49" s="68">
        <f>100*(SUM(Taulukko!Z58:Z60)-SUM(Taulukko!Z46:Z48))/SUM(Taulukko!Z46:Z48)</f>
        <v>3.537203710655342</v>
      </c>
      <c r="U49" s="68">
        <f>100*(SUM(Taulukko!AB58:AB60)-SUM(Taulukko!AB46:AB48))/SUM(Taulukko!AB46:AB48)</f>
        <v>6.327548374227004</v>
      </c>
      <c r="V49" s="68">
        <f>100*(SUM(Taulukko!AC58:AC60)-SUM(Taulukko!AC46:AC48))/SUM(Taulukko!AC46:AC48)</f>
        <v>6.414359280768536</v>
      </c>
      <c r="W49" s="68">
        <f>100*(SUM(Taulukko!AD58:AD60)-SUM(Taulukko!AD46:AD48))/SUM(Taulukko!AD46:AD48)</f>
        <v>6.755567939662232</v>
      </c>
      <c r="X49" s="68">
        <f>100*(SUM(Taulukko!AF58:AF60)-SUM(Taulukko!AF46:AF48))/SUM(Taulukko!AF46:AF48)</f>
        <v>9.37264991094402</v>
      </c>
      <c r="Y49" s="68">
        <f>100*(SUM(Taulukko!AG58:AG60)-SUM(Taulukko!AG46:AG48))/SUM(Taulukko!AG46:AG48)</f>
        <v>9.474116567322861</v>
      </c>
      <c r="Z49" s="68">
        <f>100*(SUM(Taulukko!AH58:AH60)-SUM(Taulukko!AH46:AH48))/SUM(Taulukko!AH46:AH48)</f>
        <v>9.461011362514206</v>
      </c>
      <c r="AA49" s="68">
        <f>100*(SUM(Taulukko!AJ58:AJ60)-SUM(Taulukko!AJ46:AJ48))/SUM(Taulukko!AJ46:AJ48)</f>
        <v>5.6853582554517</v>
      </c>
      <c r="AB49" s="68">
        <f>100*(SUM(Taulukko!AK58:AK60)-SUM(Taulukko!AK46:AK48))/SUM(Taulukko!AK46:AK48)</f>
        <v>6.127819548872163</v>
      </c>
      <c r="AC49" s="68">
        <f>100*(SUM(Taulukko!AL58:AL60)-SUM(Taulukko!AL46:AL48))/SUM(Taulukko!AL46:AL48)</f>
        <v>5.935386927122469</v>
      </c>
      <c r="AD49" s="59" t="s">
        <v>121</v>
      </c>
    </row>
    <row r="50" spans="1:30" ht="12.75">
      <c r="A50" s="35">
        <v>1999</v>
      </c>
      <c r="B50" s="4" t="s">
        <v>122</v>
      </c>
      <c r="C50" s="68">
        <f>100*(SUM(Taulukko!D59:D61)-SUM(Taulukko!D47:D49))/SUM(Taulukko!D47:D49)</f>
        <v>4.654771140418952</v>
      </c>
      <c r="D50" s="68">
        <f>100*(SUM(Taulukko!E59:E61)-SUM(Taulukko!E47:E49))/SUM(Taulukko!E47:E49)</f>
        <v>4.712179217115721</v>
      </c>
      <c r="E50" s="68">
        <f>100*(SUM(Taulukko!F59:F61)-SUM(Taulukko!F47:F49))/SUM(Taulukko!F47:F49)</f>
        <v>4.734905112826929</v>
      </c>
      <c r="F50" s="68">
        <f>100*(SUM(Taulukko!H59:H61)-SUM(Taulukko!H47:H49))/SUM(Taulukko!H47:H49)</f>
        <v>4.107820507804859</v>
      </c>
      <c r="G50" s="68">
        <f>100*(SUM(Taulukko!I59:I61)-SUM(Taulukko!I47:I49))/SUM(Taulukko!I47:I49)</f>
        <v>3.4845735027223315</v>
      </c>
      <c r="H50" s="68">
        <f>100*(SUM(Taulukko!J59:J61)-SUM(Taulukko!J47:J49))/SUM(Taulukko!J47:J49)</f>
        <v>3.960755813953501</v>
      </c>
      <c r="I50" s="68">
        <f>100*(SUM(Taulukko!L59:L61)-SUM(Taulukko!L47:L49))/SUM(Taulukko!L47:L49)</f>
        <v>7.7300150829562595</v>
      </c>
      <c r="J50" s="68">
        <f>100*(SUM(Taulukko!M59:M61)-SUM(Taulukko!M47:M49))/SUM(Taulukko!M47:M49)</f>
        <v>9.040444091990476</v>
      </c>
      <c r="K50" s="68">
        <f>100*(SUM(Taulukko!N59:N61)-SUM(Taulukko!N47:N49))/SUM(Taulukko!N47:N49)</f>
        <v>9.144893111638975</v>
      </c>
      <c r="L50" s="68">
        <f>100*(SUM(Taulukko!P59:P61)-SUM(Taulukko!P47:P49))/SUM(Taulukko!P47:P49)</f>
        <v>7.061143984220898</v>
      </c>
      <c r="M50" s="68">
        <f>100*(SUM(Taulukko!Q59:Q61)-SUM(Taulukko!Q47:Q49))/SUM(Taulukko!Q47:Q49)</f>
        <v>7.091063209630547</v>
      </c>
      <c r="N50" s="68">
        <f>100*(SUM(Taulukko!R59:R61)-SUM(Taulukko!R47:R49))/SUM(Taulukko!R47:R49)</f>
        <v>6.9492593525642254</v>
      </c>
      <c r="O50" s="68">
        <f>100*(SUM(Taulukko!T59:T61)-SUM(Taulukko!T47:T49))/SUM(Taulukko!T47:T49)</f>
        <v>4.551015414729641</v>
      </c>
      <c r="P50" s="68">
        <f>100*(SUM(Taulukko!U59:U61)-SUM(Taulukko!U47:U49))/SUM(Taulukko!U47:U49)</f>
        <v>4.780391025528604</v>
      </c>
      <c r="Q50" s="68">
        <f>100*(SUM(Taulukko!V59:V61)-SUM(Taulukko!V47:V49))/SUM(Taulukko!V47:V49)</f>
        <v>5.428985300397882</v>
      </c>
      <c r="R50" s="68">
        <f>100*(SUM(Taulukko!X59:X61)-SUM(Taulukko!X47:X49))/SUM(Taulukko!X47:X49)</f>
        <v>2.971678545838539</v>
      </c>
      <c r="S50" s="68">
        <f>100*(SUM(Taulukko!Y59:Y61)-SUM(Taulukko!Y47:Y49))/SUM(Taulukko!Y47:Y49)</f>
        <v>3.3714942017709397</v>
      </c>
      <c r="T50" s="68">
        <f>100*(SUM(Taulukko!Z59:Z61)-SUM(Taulukko!Z47:Z49))/SUM(Taulukko!Z47:Z49)</f>
        <v>3.5659342854859535</v>
      </c>
      <c r="U50" s="68">
        <f>100*(SUM(Taulukko!AB59:AB61)-SUM(Taulukko!AB47:AB49))/SUM(Taulukko!AB47:AB49)</f>
        <v>6.737038186898483</v>
      </c>
      <c r="V50" s="68">
        <f>100*(SUM(Taulukko!AC59:AC61)-SUM(Taulukko!AC47:AC49))/SUM(Taulukko!AC47:AC49)</f>
        <v>6.759556466667033</v>
      </c>
      <c r="W50" s="68">
        <f>100*(SUM(Taulukko!AD59:AD61)-SUM(Taulukko!AD47:AD49))/SUM(Taulukko!AD47:AD49)</f>
        <v>6.655462058771659</v>
      </c>
      <c r="X50" s="68">
        <f>100*(SUM(Taulukko!AF59:AF61)-SUM(Taulukko!AF47:AF49))/SUM(Taulukko!AF47:AF49)</f>
        <v>9.3298183465832</v>
      </c>
      <c r="Y50" s="68">
        <f>100*(SUM(Taulukko!AG59:AG61)-SUM(Taulukko!AG47:AG49))/SUM(Taulukko!AG47:AG49)</f>
        <v>9.287420361991122</v>
      </c>
      <c r="Z50" s="68">
        <f>100*(SUM(Taulukko!AH59:AH61)-SUM(Taulukko!AH47:AH49))/SUM(Taulukko!AH47:AH49)</f>
        <v>9.353391896658852</v>
      </c>
      <c r="AA50" s="68">
        <f>100*(SUM(Taulukko!AJ59:AJ61)-SUM(Taulukko!AJ47:AJ49))/SUM(Taulukko!AJ47:AJ49)</f>
        <v>5.5751864939143925</v>
      </c>
      <c r="AB50" s="68">
        <f>100*(SUM(Taulukko!AK59:AK61)-SUM(Taulukko!AK47:AK49))/SUM(Taulukko!AK47:AK49)</f>
        <v>5.630126771066333</v>
      </c>
      <c r="AC50" s="68">
        <f>100*(SUM(Taulukko!AL59:AL61)-SUM(Taulukko!AL47:AL49))/SUM(Taulukko!AL47:AL49)</f>
        <v>5.862584017923819</v>
      </c>
      <c r="AD50" s="3">
        <v>11</v>
      </c>
    </row>
    <row r="51" spans="1:30" ht="12.75">
      <c r="A51" s="35">
        <v>1999</v>
      </c>
      <c r="B51" s="4" t="s">
        <v>123</v>
      </c>
      <c r="C51" s="68">
        <f>100*(SUM(Taulukko!D60:D62)-SUM(Taulukko!D48:D50))/SUM(Taulukko!D48:D50)</f>
        <v>4.64593480704385</v>
      </c>
      <c r="D51" s="68">
        <f>100*(SUM(Taulukko!E60:E62)-SUM(Taulukko!E48:E50))/SUM(Taulukko!E48:E50)</f>
        <v>4.615220273865323</v>
      </c>
      <c r="E51" s="68">
        <f>100*(SUM(Taulukko!F60:F62)-SUM(Taulukko!F48:F50))/SUM(Taulukko!F48:F50)</f>
        <v>4.757151220594701</v>
      </c>
      <c r="F51" s="68">
        <f>100*(SUM(Taulukko!H60:H62)-SUM(Taulukko!H48:H50))/SUM(Taulukko!H48:H50)</f>
        <v>3.9736832267952584</v>
      </c>
      <c r="G51" s="68">
        <f>100*(SUM(Taulukko!I60:I62)-SUM(Taulukko!I48:I50))/SUM(Taulukko!I48:I50)</f>
        <v>1.519434628975269</v>
      </c>
      <c r="H51" s="68">
        <f>100*(SUM(Taulukko!J60:J62)-SUM(Taulukko!J48:J50))/SUM(Taulukko!J48:J50)</f>
        <v>4.13193185936935</v>
      </c>
      <c r="I51" s="68">
        <f>100*(SUM(Taulukko!L60:L62)-SUM(Taulukko!L48:L50))/SUM(Taulukko!L48:L50)</f>
        <v>7.978142076502724</v>
      </c>
      <c r="J51" s="68">
        <f>100*(SUM(Taulukko!M60:M62)-SUM(Taulukko!M48:M50))/SUM(Taulukko!M48:M50)</f>
        <v>8.099688473520253</v>
      </c>
      <c r="K51" s="68">
        <f>100*(SUM(Taulukko!N60:N62)-SUM(Taulukko!N48:N50))/SUM(Taulukko!N48:N50)</f>
        <v>9.062377402903097</v>
      </c>
      <c r="L51" s="68">
        <f>100*(SUM(Taulukko!P60:P62)-SUM(Taulukko!P48:P50))/SUM(Taulukko!P48:P50)</f>
        <v>6.636329161926432</v>
      </c>
      <c r="M51" s="68">
        <f>100*(SUM(Taulukko!Q60:Q62)-SUM(Taulukko!Q48:Q50))/SUM(Taulukko!Q48:Q50)</f>
        <v>6.73065129400221</v>
      </c>
      <c r="N51" s="68">
        <f>100*(SUM(Taulukko!R60:R62)-SUM(Taulukko!R48:R50))/SUM(Taulukko!R48:R50)</f>
        <v>6.7274154168120015</v>
      </c>
      <c r="O51" s="68">
        <f>100*(SUM(Taulukko!T60:T62)-SUM(Taulukko!T48:T50))/SUM(Taulukko!T48:T50)</f>
        <v>3.6002996963602536</v>
      </c>
      <c r="P51" s="68">
        <f>100*(SUM(Taulukko!U60:U62)-SUM(Taulukko!U48:U50))/SUM(Taulukko!U48:U50)</f>
        <v>3.9548866840854764</v>
      </c>
      <c r="Q51" s="68">
        <f>100*(SUM(Taulukko!V60:V62)-SUM(Taulukko!V48:V50))/SUM(Taulukko!V48:V50)</f>
        <v>5.2153519310517495</v>
      </c>
      <c r="R51" s="68">
        <f>100*(SUM(Taulukko!X60:X62)-SUM(Taulukko!X48:X50))/SUM(Taulukko!X48:X50)</f>
        <v>3.4324942791762054</v>
      </c>
      <c r="S51" s="68">
        <f>100*(SUM(Taulukko!Y60:Y62)-SUM(Taulukko!Y48:Y50))/SUM(Taulukko!Y48:Y50)</f>
        <v>3.6490288820278756</v>
      </c>
      <c r="T51" s="68">
        <f>100*(SUM(Taulukko!Z60:Z62)-SUM(Taulukko!Z48:Z50))/SUM(Taulukko!Z48:Z50)</f>
        <v>3.5997311005669625</v>
      </c>
      <c r="U51" s="68">
        <f>100*(SUM(Taulukko!AB60:AB62)-SUM(Taulukko!AB48:AB50))/SUM(Taulukko!AB48:AB50)</f>
        <v>6.147660818713447</v>
      </c>
      <c r="V51" s="68">
        <f>100*(SUM(Taulukko!AC60:AC62)-SUM(Taulukko!AC48:AC50))/SUM(Taulukko!AC48:AC50)</f>
        <v>6.604480254012753</v>
      </c>
      <c r="W51" s="68">
        <f>100*(SUM(Taulukko!AD60:AD62)-SUM(Taulukko!AD48:AD50))/SUM(Taulukko!AD48:AD50)</f>
        <v>6.608868813082091</v>
      </c>
      <c r="X51" s="68">
        <f>100*(SUM(Taulukko!AF60:AF62)-SUM(Taulukko!AF48:AF50))/SUM(Taulukko!AF48:AF50)</f>
        <v>9.27802280764493</v>
      </c>
      <c r="Y51" s="68">
        <f>100*(SUM(Taulukko!AG60:AG62)-SUM(Taulukko!AG48:AG50))/SUM(Taulukko!AG48:AG50)</f>
        <v>9.269979537920598</v>
      </c>
      <c r="Z51" s="68">
        <f>100*(SUM(Taulukko!AH60:AH62)-SUM(Taulukko!AH48:AH50))/SUM(Taulukko!AH48:AH50)</f>
        <v>9.255805563555414</v>
      </c>
      <c r="AA51" s="68">
        <f>100*(SUM(Taulukko!AJ60:AJ62)-SUM(Taulukko!AJ48:AJ50))/SUM(Taulukko!AJ48:AJ50)</f>
        <v>5.460750853242334</v>
      </c>
      <c r="AB51" s="68">
        <f>100*(SUM(Taulukko!AK60:AK62)-SUM(Taulukko!AK48:AK50))/SUM(Taulukko!AK48:AK50)</f>
        <v>5.210643015521051</v>
      </c>
      <c r="AC51" s="68">
        <f>100*(SUM(Taulukko!AL60:AL62)-SUM(Taulukko!AL48:AL50))/SUM(Taulukko!AL48:AL50)</f>
        <v>5.906389301634485</v>
      </c>
      <c r="AD51" s="3">
        <v>12</v>
      </c>
    </row>
    <row r="52" spans="1:39" s="4" customFormat="1" ht="12.75">
      <c r="A52" s="40">
        <v>2000</v>
      </c>
      <c r="B52" s="38" t="s">
        <v>97</v>
      </c>
      <c r="C52" s="39">
        <f>100*(SUM(Taulukko!D61:D63)-SUM(Taulukko!D49:D51))/SUM(Taulukko!D49:D51)</f>
        <v>4.763705103969762</v>
      </c>
      <c r="D52" s="39">
        <f>100*(SUM(Taulukko!E61:E63)-SUM(Taulukko!E49:E51))/SUM(Taulukko!E49:E51)</f>
        <v>4.681810514314961</v>
      </c>
      <c r="E52" s="39">
        <f>100*(SUM(Taulukko!F61:F63)-SUM(Taulukko!F49:F51))/SUM(Taulukko!F49:F51)</f>
        <v>4.875260143741586</v>
      </c>
      <c r="F52" s="39">
        <f>100*(SUM(Taulukko!H61:H63)-SUM(Taulukko!H49:H51))/SUM(Taulukko!H49:H51)</f>
        <v>4.4338335607094095</v>
      </c>
      <c r="G52" s="39">
        <f>100*(SUM(Taulukko!I61:I63)-SUM(Taulukko!I49:I51))/SUM(Taulukko!I49:I51)</f>
        <v>2.012711864406776</v>
      </c>
      <c r="H52" s="39">
        <f>100*(SUM(Taulukko!J61:J63)-SUM(Taulukko!J49:J51))/SUM(Taulukko!J49:J51)</f>
        <v>4.37454808387562</v>
      </c>
      <c r="I52" s="39">
        <f>100*(SUM(Taulukko!L61:L63)-SUM(Taulukko!L49:L51))/SUM(Taulukko!L49:L51)</f>
        <v>9.704811969268086</v>
      </c>
      <c r="J52" s="39">
        <f>100*(SUM(Taulukko!M61:M63)-SUM(Taulukko!M49:M51))/SUM(Taulukko!M49:M51)</f>
        <v>8.66355866355869</v>
      </c>
      <c r="K52" s="39">
        <f>100*(SUM(Taulukko!N61:N63)-SUM(Taulukko!N49:N51))/SUM(Taulukko!N49:N51)</f>
        <v>9.353078721745907</v>
      </c>
      <c r="L52" s="39">
        <f>100*(SUM(Taulukko!P61:P63)-SUM(Taulukko!P49:P51))/SUM(Taulukko!P49:P51)</f>
        <v>6.114028507126764</v>
      </c>
      <c r="M52" s="39">
        <f>100*(SUM(Taulukko!Q61:Q63)-SUM(Taulukko!Q49:Q51))/SUM(Taulukko!Q49:Q51)</f>
        <v>6.417361647215052</v>
      </c>
      <c r="N52" s="39">
        <f>100*(SUM(Taulukko!R61:R63)-SUM(Taulukko!R49:R51))/SUM(Taulukko!R49:R51)</f>
        <v>6.47215189315402</v>
      </c>
      <c r="O52" s="39">
        <f>100*(SUM(Taulukko!T61:T63)-SUM(Taulukko!T49:T51))/SUM(Taulukko!T49:T51)</f>
        <v>3.3675974225222354</v>
      </c>
      <c r="P52" s="39">
        <f>100*(SUM(Taulukko!U61:U63)-SUM(Taulukko!U49:U51))/SUM(Taulukko!U49:U51)</f>
        <v>4.101825044657703</v>
      </c>
      <c r="Q52" s="39">
        <f>100*(SUM(Taulukko!V61:V63)-SUM(Taulukko!V49:V51))/SUM(Taulukko!V49:V51)</f>
        <v>5.196727513826521</v>
      </c>
      <c r="R52" s="39">
        <f>100*(SUM(Taulukko!X61:X63)-SUM(Taulukko!X49:X51))/SUM(Taulukko!X49:X51)</f>
        <v>3.1640668215510503</v>
      </c>
      <c r="S52" s="39">
        <f>100*(SUM(Taulukko!Y61:Y63)-SUM(Taulukko!Y49:Y51))/SUM(Taulukko!Y49:Y51)</f>
        <v>3.375029861178703</v>
      </c>
      <c r="T52" s="39">
        <f>100*(SUM(Taulukko!Z61:Z63)-SUM(Taulukko!Z49:Z51))/SUM(Taulukko!Z49:Z51)</f>
        <v>3.6426828256350476</v>
      </c>
      <c r="U52" s="39">
        <f>100*(SUM(Taulukko!AB61:AB63)-SUM(Taulukko!AB49:AB51))/SUM(Taulukko!AB49:AB51)</f>
        <v>6.39672463659241</v>
      </c>
      <c r="V52" s="39">
        <f>100*(SUM(Taulukko!AC61:AC63)-SUM(Taulukko!AC49:AC51))/SUM(Taulukko!AC49:AC51)</f>
        <v>6.647436936926934</v>
      </c>
      <c r="W52" s="39">
        <f>100*(SUM(Taulukko!AD61:AD63)-SUM(Taulukko!AD49:AD51))/SUM(Taulukko!AD49:AD51)</f>
        <v>6.520836816864159</v>
      </c>
      <c r="X52" s="39">
        <f>100*(SUM(Taulukko!AF61:AF63)-SUM(Taulukko!AF49:AF51))/SUM(Taulukko!AF49:AF51)</f>
        <v>8.745156954218393</v>
      </c>
      <c r="Y52" s="39">
        <f>100*(SUM(Taulukko!AG61:AG63)-SUM(Taulukko!AG49:AG51))/SUM(Taulukko!AG49:AG51)</f>
        <v>8.726827696274022</v>
      </c>
      <c r="Z52" s="39">
        <f>100*(SUM(Taulukko!AH61:AH63)-SUM(Taulukko!AH49:AH51))/SUM(Taulukko!AH49:AH51)</f>
        <v>9.182095742842346</v>
      </c>
      <c r="AA52" s="39">
        <f>100*(SUM(Taulukko!AJ61:AJ63)-SUM(Taulukko!AJ49:AJ51))/SUM(Taulukko!AJ49:AJ51)</f>
        <v>6.581986143187054</v>
      </c>
      <c r="AB52" s="39">
        <f>100*(SUM(Taulukko!AK61:AK63)-SUM(Taulukko!AK49:AK51))/SUM(Taulukko!AK49:AK51)</f>
        <v>5.882352941176506</v>
      </c>
      <c r="AC52" s="39">
        <f>100*(SUM(Taulukko!AL61:AL63)-SUM(Taulukko!AL49:AL51))/SUM(Taulukko!AL49:AL51)</f>
        <v>6.104328523862397</v>
      </c>
      <c r="AD52" s="58" t="s">
        <v>131</v>
      </c>
      <c r="AE52" s="63"/>
      <c r="AF52" s="63"/>
      <c r="AG52" s="63"/>
      <c r="AH52" s="63"/>
      <c r="AI52" s="63"/>
      <c r="AJ52" s="63"/>
      <c r="AK52" s="63"/>
      <c r="AL52" s="63"/>
      <c r="AM52" s="41"/>
    </row>
    <row r="53" spans="1:30" ht="12.75">
      <c r="A53" s="35">
        <v>2000</v>
      </c>
      <c r="B53" s="4" t="s">
        <v>101</v>
      </c>
      <c r="C53" s="68">
        <f>100*(SUM(Taulukko!D62:D64)-SUM(Taulukko!D50:D52))/SUM(Taulukko!D50:D52)</f>
        <v>5.065666041275797</v>
      </c>
      <c r="D53" s="68">
        <f>100*(SUM(Taulukko!E62:E64)-SUM(Taulukko!E50:E52))/SUM(Taulukko!E50:E52)</f>
        <v>4.969261459095244</v>
      </c>
      <c r="E53" s="68">
        <f>100*(SUM(Taulukko!F62:F64)-SUM(Taulukko!F50:F52))/SUM(Taulukko!F50:F52)</f>
        <v>5.121886899085407</v>
      </c>
      <c r="F53" s="68">
        <f>100*(SUM(Taulukko!H62:H64)-SUM(Taulukko!H50:H52))/SUM(Taulukko!H50:H52)</f>
        <v>5.331053199003671</v>
      </c>
      <c r="G53" s="68">
        <f>100*(SUM(Taulukko!I62:I64)-SUM(Taulukko!I50:I52))/SUM(Taulukko!I50:I52)</f>
        <v>2.7552101730836998</v>
      </c>
      <c r="H53" s="68">
        <f>100*(SUM(Taulukko!J62:J64)-SUM(Taulukko!J50:J52))/SUM(Taulukko!J50:J52)</f>
        <v>4.6176046176046</v>
      </c>
      <c r="I53" s="68">
        <f>100*(SUM(Taulukko!L62:L64)-SUM(Taulukko!L50:L52))/SUM(Taulukko!L50:L52)</f>
        <v>11.257995735607667</v>
      </c>
      <c r="J53" s="68">
        <f>100*(SUM(Taulukko!M62:M64)-SUM(Taulukko!M50:M52))/SUM(Taulukko!M50:M52)</f>
        <v>9.639953542392558</v>
      </c>
      <c r="K53" s="68">
        <f>100*(SUM(Taulukko!N62:N64)-SUM(Taulukko!N50:N52))/SUM(Taulukko!N50:N52)</f>
        <v>10.050446255335677</v>
      </c>
      <c r="L53" s="68">
        <f>100*(SUM(Taulukko!P62:P64)-SUM(Taulukko!P50:P52))/SUM(Taulukko!P50:P52)</f>
        <v>5.849685301740079</v>
      </c>
      <c r="M53" s="68">
        <f>100*(SUM(Taulukko!Q62:Q64)-SUM(Taulukko!Q50:Q52))/SUM(Taulukko!Q50:Q52)</f>
        <v>6.15849085812218</v>
      </c>
      <c r="N53" s="68">
        <f>100*(SUM(Taulukko!R62:R64)-SUM(Taulukko!R50:R52))/SUM(Taulukko!R50:R52)</f>
        <v>6.348257165327937</v>
      </c>
      <c r="O53" s="68">
        <f>100*(SUM(Taulukko!T62:T64)-SUM(Taulukko!T50:T52))/SUM(Taulukko!T50:T52)</f>
        <v>4.482242990654209</v>
      </c>
      <c r="P53" s="68">
        <f>100*(SUM(Taulukko!U62:U64)-SUM(Taulukko!U50:U52))/SUM(Taulukko!U50:U52)</f>
        <v>5.069377581264632</v>
      </c>
      <c r="Q53" s="68">
        <f>100*(SUM(Taulukko!V62:V64)-SUM(Taulukko!V50:V52))/SUM(Taulukko!V50:V52)</f>
        <v>5.349267806205151</v>
      </c>
      <c r="R53" s="68">
        <f>100*(SUM(Taulukko!X62:X64)-SUM(Taulukko!X50:X52))/SUM(Taulukko!X50:X52)</f>
        <v>3.0120702938694572</v>
      </c>
      <c r="S53" s="68">
        <f>100*(SUM(Taulukko!Y62:Y64)-SUM(Taulukko!Y50:Y52))/SUM(Taulukko!Y50:Y52)</f>
        <v>3.2715370840994544</v>
      </c>
      <c r="T53" s="68">
        <f>100*(SUM(Taulukko!Z62:Z64)-SUM(Taulukko!Z50:Z52))/SUM(Taulukko!Z50:Z52)</f>
        <v>3.7221561391920472</v>
      </c>
      <c r="U53" s="68">
        <f>100*(SUM(Taulukko!AB62:AB64)-SUM(Taulukko!AB50:AB52))/SUM(Taulukko!AB50:AB52)</f>
        <v>5.48398001727828</v>
      </c>
      <c r="V53" s="68">
        <f>100*(SUM(Taulukko!AC62:AC64)-SUM(Taulukko!AC50:AC52))/SUM(Taulukko!AC50:AC52)</f>
        <v>6.053418250367893</v>
      </c>
      <c r="W53" s="68">
        <f>100*(SUM(Taulukko!AD62:AD64)-SUM(Taulukko!AD50:AD52))/SUM(Taulukko!AD50:AD52)</f>
        <v>6.524890541572148</v>
      </c>
      <c r="X53" s="68">
        <f>100*(SUM(Taulukko!AF62:AF64)-SUM(Taulukko!AF50:AF52))/SUM(Taulukko!AF50:AF52)</f>
        <v>8.558999882431323</v>
      </c>
      <c r="Y53" s="68">
        <f>100*(SUM(Taulukko!AG62:AG64)-SUM(Taulukko!AG50:AG52))/SUM(Taulukko!AG50:AG52)</f>
        <v>8.678779890004565</v>
      </c>
      <c r="Z53" s="68">
        <f>100*(SUM(Taulukko!AH62:AH64)-SUM(Taulukko!AH50:AH52))/SUM(Taulukko!AH50:AH52)</f>
        <v>9.162586094079348</v>
      </c>
      <c r="AA53" s="68">
        <f>100*(SUM(Taulukko!AJ62:AJ64)-SUM(Taulukko!AJ50:AJ52))/SUM(Taulukko!AJ50:AJ52)</f>
        <v>6.899195093905711</v>
      </c>
      <c r="AB53" s="68">
        <f>100*(SUM(Taulukko!AK62:AK64)-SUM(Taulukko!AK50:AK52))/SUM(Taulukko!AK50:AK52)</f>
        <v>6.3099630996310045</v>
      </c>
      <c r="AC53" s="68">
        <f>100*(SUM(Taulukko!AL62:AL64)-SUM(Taulukko!AL50:AL52))/SUM(Taulukko!AL50:AL52)</f>
        <v>6.376704754883896</v>
      </c>
      <c r="AD53" s="41" t="s">
        <v>132</v>
      </c>
    </row>
    <row r="54" spans="1:30" ht="12.75">
      <c r="A54" s="35">
        <v>2000</v>
      </c>
      <c r="B54" s="4" t="s">
        <v>105</v>
      </c>
      <c r="C54" s="68">
        <f>100*(SUM(Taulukko!D63:D65)-SUM(Taulukko!D51:D53))/SUM(Taulukko!D51:D53)</f>
        <v>6.15969581749049</v>
      </c>
      <c r="D54" s="68">
        <f>100*(SUM(Taulukko!E63:E65)-SUM(Taulukko!E51:E53))/SUM(Taulukko!E51:E53)</f>
        <v>5.392648901040438</v>
      </c>
      <c r="E54" s="68">
        <f>100*(SUM(Taulukko!F63:F65)-SUM(Taulukko!F51:F53))/SUM(Taulukko!F51:F53)</f>
        <v>5.479070447258788</v>
      </c>
      <c r="F54" s="68">
        <f>100*(SUM(Taulukko!H63:H65)-SUM(Taulukko!H51:H53))/SUM(Taulukko!H51:H53)</f>
        <v>6.836506794866965</v>
      </c>
      <c r="G54" s="68">
        <f>100*(SUM(Taulukko!I63:I65)-SUM(Taulukko!I51:I53))/SUM(Taulukko!I51:I53)</f>
        <v>5.232767953807289</v>
      </c>
      <c r="H54" s="68">
        <f>100*(SUM(Taulukko!J63:J65)-SUM(Taulukko!J51:J53))/SUM(Taulukko!J51:J53)</f>
        <v>4.821878373515665</v>
      </c>
      <c r="I54" s="68">
        <f>100*(SUM(Taulukko!L63:L65)-SUM(Taulukko!L51:L53))/SUM(Taulukko!L51:L53)</f>
        <v>14.219114219114221</v>
      </c>
      <c r="J54" s="68">
        <f>100*(SUM(Taulukko!M63:M65)-SUM(Taulukko!M51:M53))/SUM(Taulukko!M51:M53)</f>
        <v>11.616161616161632</v>
      </c>
      <c r="K54" s="68">
        <f>100*(SUM(Taulukko!N63:N65)-SUM(Taulukko!N51:N53))/SUM(Taulukko!N51:N53)</f>
        <v>10.82334750676457</v>
      </c>
      <c r="L54" s="68">
        <f>100*(SUM(Taulukko!P63:P65)-SUM(Taulukko!P51:P53))/SUM(Taulukko!P51:P53)</f>
        <v>6.280373831775705</v>
      </c>
      <c r="M54" s="68">
        <f>100*(SUM(Taulukko!Q63:Q65)-SUM(Taulukko!Q51:Q53))/SUM(Taulukko!Q51:Q53)</f>
        <v>6.437868704088064</v>
      </c>
      <c r="N54" s="68">
        <f>100*(SUM(Taulukko!R63:R65)-SUM(Taulukko!R51:R53))/SUM(Taulukko!R51:R53)</f>
        <v>6.398347388475608</v>
      </c>
      <c r="O54" s="68">
        <f>100*(SUM(Taulukko!T63:T65)-SUM(Taulukko!T51:T53))/SUM(Taulukko!T51:T53)</f>
        <v>11.184959424227973</v>
      </c>
      <c r="P54" s="68">
        <f>100*(SUM(Taulukko!U63:U65)-SUM(Taulukko!U51:U53))/SUM(Taulukko!U51:U53)</f>
        <v>10.697472819870685</v>
      </c>
      <c r="Q54" s="68">
        <f>100*(SUM(Taulukko!V63:V65)-SUM(Taulukko!V51:V53))/SUM(Taulukko!V51:V53)</f>
        <v>5.559878645556048</v>
      </c>
      <c r="R54" s="68">
        <f>100*(SUM(Taulukko!X63:X65)-SUM(Taulukko!X51:X53))/SUM(Taulukko!X51:X53)</f>
        <v>3.5185527044489464</v>
      </c>
      <c r="S54" s="68">
        <f>100*(SUM(Taulukko!Y63:Y65)-SUM(Taulukko!Y51:Y53))/SUM(Taulukko!Y51:Y53)</f>
        <v>3.5382495772418787</v>
      </c>
      <c r="T54" s="68">
        <f>100*(SUM(Taulukko!Z63:Z65)-SUM(Taulukko!Z51:Z53))/SUM(Taulukko!Z51:Z53)</f>
        <v>3.862143293444185</v>
      </c>
      <c r="U54" s="68">
        <f>100*(SUM(Taulukko!AB63:AB65)-SUM(Taulukko!AB51:AB53))/SUM(Taulukko!AB51:AB53)</f>
        <v>6.629705734113894</v>
      </c>
      <c r="V54" s="68">
        <f>100*(SUM(Taulukko!AC63:AC65)-SUM(Taulukko!AC51:AC53))/SUM(Taulukko!AC51:AC53)</f>
        <v>6.768400241422313</v>
      </c>
      <c r="W54" s="68">
        <f>100*(SUM(Taulukko!AD63:AD65)-SUM(Taulukko!AD51:AD53))/SUM(Taulukko!AD51:AD53)</f>
        <v>6.7871621683343895</v>
      </c>
      <c r="X54" s="68">
        <f>100*(SUM(Taulukko!AF63:AF65)-SUM(Taulukko!AF51:AF53))/SUM(Taulukko!AF51:AF53)</f>
        <v>8.625701883636651</v>
      </c>
      <c r="Y54" s="68">
        <f>100*(SUM(Taulukko!AG63:AG65)-SUM(Taulukko!AG51:AG53))/SUM(Taulukko!AG51:AG53)</f>
        <v>8.704276250355276</v>
      </c>
      <c r="Z54" s="68">
        <f>100*(SUM(Taulukko!AH63:AH65)-SUM(Taulukko!AH51:AH53))/SUM(Taulukko!AH51:AH53)</f>
        <v>9.216118003106969</v>
      </c>
      <c r="AA54" s="68">
        <f>100*(SUM(Taulukko!AJ63:AJ65)-SUM(Taulukko!AJ51:AJ53))/SUM(Taulukko!AJ51:AJ53)</f>
        <v>7.471931862175769</v>
      </c>
      <c r="AB54" s="68">
        <f>100*(SUM(Taulukko!AK63:AK65)-SUM(Taulukko!AK51:AK53))/SUM(Taulukko!AK51:AK53)</f>
        <v>6.877528503126166</v>
      </c>
      <c r="AC54" s="68">
        <f>100*(SUM(Taulukko!AL63:AL65)-SUM(Taulukko!AL51:AL53))/SUM(Taulukko!AL51:AL53)</f>
        <v>6.644640234948614</v>
      </c>
      <c r="AD54" s="41" t="s">
        <v>106</v>
      </c>
    </row>
    <row r="55" spans="1:30" s="36" customFormat="1" ht="12.75">
      <c r="A55" s="35">
        <v>2000</v>
      </c>
      <c r="B55" s="4" t="s">
        <v>109</v>
      </c>
      <c r="C55" s="68">
        <f>100*(SUM(Taulukko!D64:D66)-SUM(Taulukko!D52:D54))/SUM(Taulukko!D52:D54)</f>
        <v>5.64216778025243</v>
      </c>
      <c r="D55" s="68">
        <f>100*(SUM(Taulukko!E64:E66)-SUM(Taulukko!E52:E54))/SUM(Taulukko!E52:E54)</f>
        <v>5.911763145462214</v>
      </c>
      <c r="E55" s="68">
        <f>100*(SUM(Taulukko!F64:F66)-SUM(Taulukko!F52:F54))/SUM(Taulukko!F52:F54)</f>
        <v>5.895307819170847</v>
      </c>
      <c r="F55" s="68">
        <f>100*(SUM(Taulukko!H64:H66)-SUM(Taulukko!H52:H54))/SUM(Taulukko!H52:H54)</f>
        <v>5.4304977342224765</v>
      </c>
      <c r="G55" s="68">
        <f>100*(SUM(Taulukko!I64:I66)-SUM(Taulukko!I52:I54))/SUM(Taulukko!I52:I54)</f>
        <v>4.996405463695174</v>
      </c>
      <c r="H55" s="68">
        <f>100*(SUM(Taulukko!J64:J66)-SUM(Taulukko!J52:J54))/SUM(Taulukko!J52:J54)</f>
        <v>4.951560818083966</v>
      </c>
      <c r="I55" s="68">
        <f>100*(SUM(Taulukko!L64:L66)-SUM(Taulukko!L52:L54))/SUM(Taulukko!L52:L54)</f>
        <v>13.026140894993345</v>
      </c>
      <c r="J55" s="68">
        <f>100*(SUM(Taulukko!M64:M66)-SUM(Taulukko!M52:M54))/SUM(Taulukko!M52:M54)</f>
        <v>11.66730843280709</v>
      </c>
      <c r="K55" s="68">
        <f>100*(SUM(Taulukko!N64:N66)-SUM(Taulukko!N52:N54))/SUM(Taulukko!N52:N54)</f>
        <v>11.499999999999991</v>
      </c>
      <c r="L55" s="68">
        <f>100*(SUM(Taulukko!P64:P66)-SUM(Taulukko!P52:P54))/SUM(Taulukko!P52:P54)</f>
        <v>6.3445223164883755</v>
      </c>
      <c r="M55" s="68">
        <f>100*(SUM(Taulukko!Q64:Q66)-SUM(Taulukko!Q52:Q54))/SUM(Taulukko!Q52:Q54)</f>
        <v>6.49658710283553</v>
      </c>
      <c r="N55" s="68">
        <f>100*(SUM(Taulukko!R64:R66)-SUM(Taulukko!R52:R54))/SUM(Taulukko!R52:R54)</f>
        <v>6.5076070048400885</v>
      </c>
      <c r="O55" s="68">
        <f>100*(SUM(Taulukko!T64:T66)-SUM(Taulukko!T52:T54))/SUM(Taulukko!T52:T54)</f>
        <v>10.771801343808884</v>
      </c>
      <c r="P55" s="68">
        <f>100*(SUM(Taulukko!U64:U66)-SUM(Taulukko!U52:U54))/SUM(Taulukko!U52:U54)</f>
        <v>10.297098704205483</v>
      </c>
      <c r="Q55" s="68">
        <f>100*(SUM(Taulukko!V64:V66)-SUM(Taulukko!V52:V54))/SUM(Taulukko!V52:V54)</f>
        <v>5.752880684109894</v>
      </c>
      <c r="R55" s="68">
        <f>100*(SUM(Taulukko!X64:X66)-SUM(Taulukko!X52:X54))/SUM(Taulukko!X52:X54)</f>
        <v>3.6934609366471296</v>
      </c>
      <c r="S55" s="68">
        <f>100*(SUM(Taulukko!Y64:Y66)-SUM(Taulukko!Y52:Y54))/SUM(Taulukko!Y52:Y54)</f>
        <v>3.941419345582811</v>
      </c>
      <c r="T55" s="68">
        <f>100*(SUM(Taulukko!Z64:Z66)-SUM(Taulukko!Z52:Z54))/SUM(Taulukko!Z52:Z54)</f>
        <v>4.051952237096281</v>
      </c>
      <c r="U55" s="68">
        <f>100*(SUM(Taulukko!AB64:AB66)-SUM(Taulukko!AB52:AB54))/SUM(Taulukko!AB52:AB54)</f>
        <v>7.129008202833686</v>
      </c>
      <c r="V55" s="68">
        <f>100*(SUM(Taulukko!AC64:AC66)-SUM(Taulukko!AC52:AC54))/SUM(Taulukko!AC52:AC54)</f>
        <v>7.310139942032908</v>
      </c>
      <c r="W55" s="68">
        <f>100*(SUM(Taulukko!AD64:AD66)-SUM(Taulukko!AD52:AD54))/SUM(Taulukko!AD52:AD54)</f>
        <v>7.183290543159257</v>
      </c>
      <c r="X55" s="68">
        <f>100*(SUM(Taulukko!AF64:AF66)-SUM(Taulukko!AF52:AF54))/SUM(Taulukko!AF52:AF54)</f>
        <v>8.839822111258496</v>
      </c>
      <c r="Y55" s="68">
        <f>100*(SUM(Taulukko!AG64:AG66)-SUM(Taulukko!AG52:AG54))/SUM(Taulukko!AG52:AG54)</f>
        <v>8.970700976009331</v>
      </c>
      <c r="Z55" s="68">
        <f>100*(SUM(Taulukko!AH64:AH66)-SUM(Taulukko!AH52:AH54))/SUM(Taulukko!AH52:AH54)</f>
        <v>9.340497571028989</v>
      </c>
      <c r="AA55" s="68">
        <f>100*(SUM(Taulukko!AJ64:AJ66)-SUM(Taulukko!AJ52:AJ54))/SUM(Taulukko!AJ52:AJ54)</f>
        <v>6.52663165791447</v>
      </c>
      <c r="AB55" s="68">
        <f>100*(SUM(Taulukko!AK64:AK66)-SUM(Taulukko!AK52:AK54))/SUM(Taulukko!AK52:AK54)</f>
        <v>6.725146198830401</v>
      </c>
      <c r="AC55" s="68">
        <f>100*(SUM(Taulukko!AL64:AL66)-SUM(Taulukko!AL52:AL54))/SUM(Taulukko!AL52:AL54)</f>
        <v>6.871345029239749</v>
      </c>
      <c r="AD55" s="41" t="s">
        <v>110</v>
      </c>
    </row>
    <row r="56" spans="1:30" ht="12.75">
      <c r="A56" s="35">
        <v>2000</v>
      </c>
      <c r="B56" s="4" t="s">
        <v>111</v>
      </c>
      <c r="C56" s="68">
        <f>100*(SUM(Taulukko!D65:D67)-SUM(Taulukko!D53:D55))/SUM(Taulukko!D53:D55)</f>
        <v>6.167883211678824</v>
      </c>
      <c r="D56" s="68">
        <f>100*(SUM(Taulukko!E65:E67)-SUM(Taulukko!E53:E55))/SUM(Taulukko!E53:E55)</f>
        <v>6.40831098587655</v>
      </c>
      <c r="E56" s="68">
        <f>100*(SUM(Taulukko!F65:F67)-SUM(Taulukko!F53:F55))/SUM(Taulukko!F53:F55)</f>
        <v>6.303223193352024</v>
      </c>
      <c r="F56" s="68">
        <f>100*(SUM(Taulukko!H65:H67)-SUM(Taulukko!H53:H55))/SUM(Taulukko!H53:H55)</f>
        <v>5.192727272727263</v>
      </c>
      <c r="G56" s="68">
        <f>100*(SUM(Taulukko!I65:I67)-SUM(Taulukko!I53:I55))/SUM(Taulukko!I53:I55)</f>
        <v>4.685264663805424</v>
      </c>
      <c r="H56" s="68">
        <f>100*(SUM(Taulukko!J65:J67)-SUM(Taulukko!J53:J55))/SUM(Taulukko!J53:J55)</f>
        <v>5.078683834048636</v>
      </c>
      <c r="I56" s="68">
        <f>100*(SUM(Taulukko!L65:L67)-SUM(Taulukko!L53:L55))/SUM(Taulukko!L53:L55)</f>
        <v>13.361522198731524</v>
      </c>
      <c r="J56" s="68">
        <f>100*(SUM(Taulukko!M65:M67)-SUM(Taulukko!M53:M55))/SUM(Taulukko!M53:M55)</f>
        <v>11.735474006116203</v>
      </c>
      <c r="K56" s="68">
        <f>100*(SUM(Taulukko!N65:N67)-SUM(Taulukko!N53:N55))/SUM(Taulukko!N53:N55)</f>
        <v>11.99847153228887</v>
      </c>
      <c r="L56" s="68">
        <f>100*(SUM(Taulukko!P65:P67)-SUM(Taulukko!P53:P55))/SUM(Taulukko!P53:P55)</f>
        <v>6.733885487936618</v>
      </c>
      <c r="M56" s="68">
        <f>100*(SUM(Taulukko!Q65:Q67)-SUM(Taulukko!Q53:Q55))/SUM(Taulukko!Q53:Q55)</f>
        <v>6.670934818774865</v>
      </c>
      <c r="N56" s="68">
        <f>100*(SUM(Taulukko!R65:R67)-SUM(Taulukko!R53:R55))/SUM(Taulukko!R53:R55)</f>
        <v>6.568965331359202</v>
      </c>
      <c r="O56" s="68">
        <f>100*(SUM(Taulukko!T65:T67)-SUM(Taulukko!T53:T55))/SUM(Taulukko!T53:T55)</f>
        <v>10.691560030767095</v>
      </c>
      <c r="P56" s="68">
        <f>100*(SUM(Taulukko!U65:U67)-SUM(Taulukko!U53:U55))/SUM(Taulukko!U53:U55)</f>
        <v>10.140521337893992</v>
      </c>
      <c r="Q56" s="68">
        <f>100*(SUM(Taulukko!V65:V67)-SUM(Taulukko!V53:V55))/SUM(Taulukko!V53:V55)</f>
        <v>5.96003682244002</v>
      </c>
      <c r="R56" s="68">
        <f>100*(SUM(Taulukko!X65:X67)-SUM(Taulukko!X53:X55))/SUM(Taulukko!X53:X55)</f>
        <v>4.668881346139961</v>
      </c>
      <c r="S56" s="68">
        <f>100*(SUM(Taulukko!Y65:Y67)-SUM(Taulukko!Y53:Y55))/SUM(Taulukko!Y53:Y55)</f>
        <v>4.522536104766897</v>
      </c>
      <c r="T56" s="68">
        <f>100*(SUM(Taulukko!Z65:Z67)-SUM(Taulukko!Z53:Z55))/SUM(Taulukko!Z53:Z55)</f>
        <v>4.254085594100095</v>
      </c>
      <c r="U56" s="68">
        <f>100*(SUM(Taulukko!AB65:AB67)-SUM(Taulukko!AB53:AB55))/SUM(Taulukko!AB53:AB55)</f>
        <v>7.828908984830795</v>
      </c>
      <c r="V56" s="68">
        <f>100*(SUM(Taulukko!AC65:AC67)-SUM(Taulukko!AC53:AC55))/SUM(Taulukko!AC53:AC55)</f>
        <v>7.60226436238786</v>
      </c>
      <c r="W56" s="68">
        <f>100*(SUM(Taulukko!AD65:AD67)-SUM(Taulukko!AD53:AD55))/SUM(Taulukko!AD53:AD55)</f>
        <v>7.469057569175828</v>
      </c>
      <c r="X56" s="68">
        <f>100*(SUM(Taulukko!AF65:AF67)-SUM(Taulukko!AF53:AF55))/SUM(Taulukko!AF53:AF55)</f>
        <v>9.772951628825275</v>
      </c>
      <c r="Y56" s="68">
        <f>100*(SUM(Taulukko!AG65:AG67)-SUM(Taulukko!AG53:AG55))/SUM(Taulukko!AG53:AG55)</f>
        <v>9.61153745581074</v>
      </c>
      <c r="Z56" s="68">
        <f>100*(SUM(Taulukko!AH65:AH67)-SUM(Taulukko!AH53:AH55))/SUM(Taulukko!AH53:AH55)</f>
        <v>9.510580052304539</v>
      </c>
      <c r="AA56" s="68">
        <f>100*(SUM(Taulukko!AJ65:AJ67)-SUM(Taulukko!AJ53:AJ55))/SUM(Taulukko!AJ53:AJ55)</f>
        <v>7.030391797876231</v>
      </c>
      <c r="AB56" s="68">
        <f>100*(SUM(Taulukko!AK65:AK67)-SUM(Taulukko!AK53:AK55))/SUM(Taulukko!AK53:AK55)</f>
        <v>6.753812636165586</v>
      </c>
      <c r="AC56" s="68">
        <f>100*(SUM(Taulukko!AL65:AL67)-SUM(Taulukko!AL53:AL55))/SUM(Taulukko!AL53:AL55)</f>
        <v>7.1688500727802</v>
      </c>
      <c r="AD56" s="41" t="s">
        <v>112</v>
      </c>
    </row>
    <row r="57" spans="1:30" ht="12.75">
      <c r="A57" s="35">
        <v>2000</v>
      </c>
      <c r="B57" s="4" t="s">
        <v>113</v>
      </c>
      <c r="C57" s="68">
        <f>100*(SUM(Taulukko!D66:D68)-SUM(Taulukko!D54:D56))/SUM(Taulukko!D54:D56)</f>
        <v>7.681755829903969</v>
      </c>
      <c r="D57" s="68">
        <f>100*(SUM(Taulukko!E66:E68)-SUM(Taulukko!E54:E56))/SUM(Taulukko!E54:E56)</f>
        <v>6.978357211257678</v>
      </c>
      <c r="E57" s="68">
        <f>100*(SUM(Taulukko!F66:F68)-SUM(Taulukko!F54:F56))/SUM(Taulukko!F54:F56)</f>
        <v>6.599770890806215</v>
      </c>
      <c r="F57" s="68">
        <f>100*(SUM(Taulukko!H66:H68)-SUM(Taulukko!H54:H56))/SUM(Taulukko!H54:H56)</f>
        <v>8.4447453037739</v>
      </c>
      <c r="G57" s="68">
        <f>100*(SUM(Taulukko!I66:I68)-SUM(Taulukko!I54:I56))/SUM(Taulukko!I54:I56)</f>
        <v>7.755539671193707</v>
      </c>
      <c r="H57" s="68">
        <f>100*(SUM(Taulukko!J66:J68)-SUM(Taulukko!J54:J56))/SUM(Taulukko!J54:J56)</f>
        <v>5.276292335115868</v>
      </c>
      <c r="I57" s="68">
        <f>100*(SUM(Taulukko!L66:L68)-SUM(Taulukko!L54:L56))/SUM(Taulukko!L54:L56)</f>
        <v>17.026106696935326</v>
      </c>
      <c r="J57" s="68">
        <f>100*(SUM(Taulukko!M66:M68)-SUM(Taulukko!M54:M56))/SUM(Taulukko!M54:M56)</f>
        <v>13.958810068649894</v>
      </c>
      <c r="K57" s="68">
        <f>100*(SUM(Taulukko!N66:N68)-SUM(Taulukko!N54:N56))/SUM(Taulukko!N54:N56)</f>
        <v>12.163698370594908</v>
      </c>
      <c r="L57" s="68">
        <f>100*(SUM(Taulukko!P66:P68)-SUM(Taulukko!P54:P56))/SUM(Taulukko!P54:P56)</f>
        <v>6.7590402162892875</v>
      </c>
      <c r="M57" s="68">
        <f>100*(SUM(Taulukko!Q66:Q68)-SUM(Taulukko!Q54:Q56))/SUM(Taulukko!Q54:Q56)</f>
        <v>6.54501183496672</v>
      </c>
      <c r="N57" s="68">
        <f>100*(SUM(Taulukko!R66:R68)-SUM(Taulukko!R54:R56))/SUM(Taulukko!R54:R56)</f>
        <v>6.544103352849705</v>
      </c>
      <c r="O57" s="68">
        <f>100*(SUM(Taulukko!T66:T68)-SUM(Taulukko!T54:T56))/SUM(Taulukko!T54:T56)</f>
        <v>5.442154688926568</v>
      </c>
      <c r="P57" s="68">
        <f>100*(SUM(Taulukko!U66:U68)-SUM(Taulukko!U54:U56))/SUM(Taulukko!U54:U56)</f>
        <v>5.6028832851146415</v>
      </c>
      <c r="Q57" s="68">
        <f>100*(SUM(Taulukko!V66:V68)-SUM(Taulukko!V54:V56))/SUM(Taulukko!V54:V56)</f>
        <v>6.242191819454914</v>
      </c>
      <c r="R57" s="68">
        <f>100*(SUM(Taulukko!X66:X68)-SUM(Taulukko!X54:X56))/SUM(Taulukko!X54:X56)</f>
        <v>5.459869100930081</v>
      </c>
      <c r="S57" s="68">
        <f>100*(SUM(Taulukko!Y66:Y68)-SUM(Taulukko!Y54:Y56))/SUM(Taulukko!Y54:Y56)</f>
        <v>4.743478265444656</v>
      </c>
      <c r="T57" s="68">
        <f>100*(SUM(Taulukko!Z66:Z68)-SUM(Taulukko!Z54:Z56))/SUM(Taulukko!Z54:Z56)</f>
        <v>4.42681662486252</v>
      </c>
      <c r="U57" s="68">
        <f>100*(SUM(Taulukko!AB66:AB68)-SUM(Taulukko!AB54:AB56))/SUM(Taulukko!AB54:AB56)</f>
        <v>8.388248215266337</v>
      </c>
      <c r="V57" s="68">
        <f>100*(SUM(Taulukko!AC66:AC68)-SUM(Taulukko!AC54:AC56))/SUM(Taulukko!AC54:AC56)</f>
        <v>7.8800417986428855</v>
      </c>
      <c r="W57" s="68">
        <f>100*(SUM(Taulukko!AD66:AD68)-SUM(Taulukko!AD54:AD56))/SUM(Taulukko!AD54:AD56)</f>
        <v>7.511463362131921</v>
      </c>
      <c r="X57" s="68">
        <f>100*(SUM(Taulukko!AF66:AF68)-SUM(Taulukko!AF54:AF56))/SUM(Taulukko!AF54:AF56)</f>
        <v>10.340434567202218</v>
      </c>
      <c r="Y57" s="68">
        <f>100*(SUM(Taulukko!AG66:AG68)-SUM(Taulukko!AG54:AG56))/SUM(Taulukko!AG54:AG56)</f>
        <v>9.985290615308537</v>
      </c>
      <c r="Z57" s="68">
        <f>100*(SUM(Taulukko!AH66:AH68)-SUM(Taulukko!AH54:AH56))/SUM(Taulukko!AH54:AH56)</f>
        <v>9.682174457837016</v>
      </c>
      <c r="AA57" s="68">
        <f>100*(SUM(Taulukko!AJ66:AJ68)-SUM(Taulukko!AJ54:AJ56))/SUM(Taulukko!AJ54:AJ56)</f>
        <v>7.713498622589545</v>
      </c>
      <c r="AB57" s="68">
        <f>100*(SUM(Taulukko!AK66:AK68)-SUM(Taulukko!AK54:AK56))/SUM(Taulukko!AK54:AK56)</f>
        <v>7.66436614602253</v>
      </c>
      <c r="AC57" s="68">
        <f>100*(SUM(Taulukko!AL66:AL68)-SUM(Taulukko!AL54:AL56))/SUM(Taulukko!AL54:AL56)</f>
        <v>7.424846070264397</v>
      </c>
      <c r="AD57" s="41" t="s">
        <v>114</v>
      </c>
    </row>
    <row r="58" spans="1:30" ht="12.75">
      <c r="A58" s="35">
        <v>2000</v>
      </c>
      <c r="B58" s="4" t="s">
        <v>115</v>
      </c>
      <c r="C58" s="68">
        <f>100*(SUM(Taulukko!D67:D69)-SUM(Taulukko!D55:D57))/SUM(Taulukko!D55:D57)</f>
        <v>6.709470304975915</v>
      </c>
      <c r="D58" s="68">
        <f>100*(SUM(Taulukko!E67:E69)-SUM(Taulukko!E55:E57))/SUM(Taulukko!E55:E57)</f>
        <v>6.818829408192209</v>
      </c>
      <c r="E58" s="68">
        <f>100*(SUM(Taulukko!F67:F69)-SUM(Taulukko!F55:F57))/SUM(Taulukko!F55:F57)</f>
        <v>6.717347573997974</v>
      </c>
      <c r="F58" s="68">
        <f>100*(SUM(Taulukko!H67:H69)-SUM(Taulukko!H55:H57))/SUM(Taulukko!H55:H57)</f>
        <v>6.772617688110653</v>
      </c>
      <c r="G58" s="68">
        <f>100*(SUM(Taulukko!I67:I69)-SUM(Taulukko!I55:I57))/SUM(Taulukko!I55:I57)</f>
        <v>7.6403695806680885</v>
      </c>
      <c r="H58" s="68">
        <f>100*(SUM(Taulukko!J67:J69)-SUM(Taulukko!J55:J57))/SUM(Taulukko!J55:J57)</f>
        <v>5.506216696269982</v>
      </c>
      <c r="I58" s="68">
        <f>100*(SUM(Taulukko!L67:L69)-SUM(Taulukko!L55:L57))/SUM(Taulukko!L55:L57)</f>
        <v>12.390572390572393</v>
      </c>
      <c r="J58" s="68">
        <f>100*(SUM(Taulukko!M67:M69)-SUM(Taulukko!M55:M57))/SUM(Taulukko!M55:M57)</f>
        <v>11.8593340815563</v>
      </c>
      <c r="K58" s="68">
        <f>100*(SUM(Taulukko!N67:N69)-SUM(Taulukko!N55:N57))/SUM(Taulukko!N55:N57)</f>
        <v>11.974474474474489</v>
      </c>
      <c r="L58" s="68">
        <f>100*(SUM(Taulukko!P67:P69)-SUM(Taulukko!P55:P57))/SUM(Taulukko!P55:P57)</f>
        <v>6.878480183426139</v>
      </c>
      <c r="M58" s="68">
        <f>100*(SUM(Taulukko!Q67:Q69)-SUM(Taulukko!Q55:Q57))/SUM(Taulukko!Q55:Q57)</f>
        <v>6.515313115752391</v>
      </c>
      <c r="N58" s="68">
        <f>100*(SUM(Taulukko!R67:R69)-SUM(Taulukko!R55:R57))/SUM(Taulukko!R55:R57)</f>
        <v>6.4336220253720295</v>
      </c>
      <c r="O58" s="68">
        <f>100*(SUM(Taulukko!T67:T69)-SUM(Taulukko!T55:T57))/SUM(Taulukko!T55:T57)</f>
        <v>7.176400555592316</v>
      </c>
      <c r="P58" s="68">
        <f>100*(SUM(Taulukko!U67:U69)-SUM(Taulukko!U55:U57))/SUM(Taulukko!U55:U57)</f>
        <v>7.043883770324618</v>
      </c>
      <c r="Q58" s="68">
        <f>100*(SUM(Taulukko!V67:V69)-SUM(Taulukko!V55:V57))/SUM(Taulukko!V55:V57)</f>
        <v>6.577763776318081</v>
      </c>
      <c r="R58" s="68">
        <f>100*(SUM(Taulukko!X67:X69)-SUM(Taulukko!X55:X57))/SUM(Taulukko!X55:X57)</f>
        <v>5.460452330376115</v>
      </c>
      <c r="S58" s="68">
        <f>100*(SUM(Taulukko!Y67:Y69)-SUM(Taulukko!Y55:Y57))/SUM(Taulukko!Y55:Y57)</f>
        <v>4.789821363348449</v>
      </c>
      <c r="T58" s="68">
        <f>100*(SUM(Taulukko!Z67:Z69)-SUM(Taulukko!Z55:Z57))/SUM(Taulukko!Z55:Z57)</f>
        <v>4.552681704190701</v>
      </c>
      <c r="U58" s="68">
        <f>100*(SUM(Taulukko!AB67:AB69)-SUM(Taulukko!AB55:AB57))/SUM(Taulukko!AB55:AB57)</f>
        <v>7.193160601395407</v>
      </c>
      <c r="V58" s="68">
        <f>100*(SUM(Taulukko!AC67:AC69)-SUM(Taulukko!AC55:AC57))/SUM(Taulukko!AC55:AC57)</f>
        <v>7.050891743360694</v>
      </c>
      <c r="W58" s="68">
        <f>100*(SUM(Taulukko!AD67:AD69)-SUM(Taulukko!AD55:AD57))/SUM(Taulukko!AD55:AD57)</f>
        <v>7.386394191987122</v>
      </c>
      <c r="X58" s="68">
        <f>100*(SUM(Taulukko!AF67:AF69)-SUM(Taulukko!AF55:AF57))/SUM(Taulukko!AF55:AF57)</f>
        <v>10.261053782546309</v>
      </c>
      <c r="Y58" s="68">
        <f>100*(SUM(Taulukko!AG67:AG69)-SUM(Taulukko!AG55:AG57))/SUM(Taulukko!AG55:AG57)</f>
        <v>10.011275782084962</v>
      </c>
      <c r="Z58" s="68">
        <f>100*(SUM(Taulukko!AH67:AH69)-SUM(Taulukko!AH55:AH57))/SUM(Taulukko!AH55:AH57)</f>
        <v>9.828687705998721</v>
      </c>
      <c r="AA58" s="68">
        <f>100*(SUM(Taulukko!AJ67:AJ69)-SUM(Taulukko!AJ55:AJ57))/SUM(Taulukko!AJ55:AJ57)</f>
        <v>7.518056467498351</v>
      </c>
      <c r="AB58" s="68">
        <f>100*(SUM(Taulukko!AK67:AK69)-SUM(Taulukko!AK55:AK57))/SUM(Taulukko!AK55:AK57)</f>
        <v>7.559395248380129</v>
      </c>
      <c r="AC58" s="68">
        <f>100*(SUM(Taulukko!AL67:AL69)-SUM(Taulukko!AL55:AL57))/SUM(Taulukko!AL55:AL57)</f>
        <v>7.711711711711703</v>
      </c>
      <c r="AD58" s="41" t="s">
        <v>116</v>
      </c>
    </row>
    <row r="59" spans="1:30" ht="12.75">
      <c r="A59" s="35">
        <v>2000</v>
      </c>
      <c r="B59" s="4" t="s">
        <v>117</v>
      </c>
      <c r="C59" s="68">
        <f>100*(SUM(Taulukko!D68:D70)-SUM(Taulukko!D56:D58))/SUM(Taulukko!D56:D58)</f>
        <v>6.694426649583573</v>
      </c>
      <c r="D59" s="68">
        <f>100*(SUM(Taulukko!E68:E70)-SUM(Taulukko!E56:E58))/SUM(Taulukko!E56:E58)</f>
        <v>6.672800750267415</v>
      </c>
      <c r="E59" s="68">
        <f>100*(SUM(Taulukko!F68:F70)-SUM(Taulukko!F56:F58))/SUM(Taulukko!F56:F58)</f>
        <v>6.7357452322173055</v>
      </c>
      <c r="F59" s="68">
        <f>100*(SUM(Taulukko!H68:H70)-SUM(Taulukko!H56:H58))/SUM(Taulukko!H56:H58)</f>
        <v>7.323611066790053</v>
      </c>
      <c r="G59" s="68">
        <f>100*(SUM(Taulukko!I68:I70)-SUM(Taulukko!I56:I58))/SUM(Taulukko!I56:I58)</f>
        <v>8.147360963513991</v>
      </c>
      <c r="H59" s="68">
        <f>100*(SUM(Taulukko!J68:J70)-SUM(Taulukko!J56:J58))/SUM(Taulukko!J56:J58)</f>
        <v>5.767869780608618</v>
      </c>
      <c r="I59" s="68">
        <f>100*(SUM(Taulukko!L68:L70)-SUM(Taulukko!L56:L58))/SUM(Taulukko!L56:L58)</f>
        <v>11.814345991561174</v>
      </c>
      <c r="J59" s="68">
        <f>100*(SUM(Taulukko!M68:M70)-SUM(Taulukko!M56:M58))/SUM(Taulukko!M56:M58)</f>
        <v>11.815132314573235</v>
      </c>
      <c r="K59" s="68">
        <f>100*(SUM(Taulukko!N68:N70)-SUM(Taulukko!N56:N58))/SUM(Taulukko!N56:N58)</f>
        <v>11.561338289962833</v>
      </c>
      <c r="L59" s="68">
        <f>100*(SUM(Taulukko!P68:P70)-SUM(Taulukko!P56:P58))/SUM(Taulukko!P56:P58)</f>
        <v>6.633825944170768</v>
      </c>
      <c r="M59" s="68">
        <f>100*(SUM(Taulukko!Q68:Q70)-SUM(Taulukko!Q56:Q58))/SUM(Taulukko!Q56:Q58)</f>
        <v>6.263665894516421</v>
      </c>
      <c r="N59" s="68">
        <f>100*(SUM(Taulukko!R68:R70)-SUM(Taulukko!R56:R58))/SUM(Taulukko!R56:R58)</f>
        <v>6.241504012594618</v>
      </c>
      <c r="O59" s="68">
        <f>100*(SUM(Taulukko!T68:T70)-SUM(Taulukko!T56:T58))/SUM(Taulukko!T56:T58)</f>
        <v>7.386344287417012</v>
      </c>
      <c r="P59" s="68">
        <f>100*(SUM(Taulukko!U68:U70)-SUM(Taulukko!U56:U58))/SUM(Taulukko!U56:U58)</f>
        <v>6.889503551532185</v>
      </c>
      <c r="Q59" s="68">
        <f>100*(SUM(Taulukko!V68:V70)-SUM(Taulukko!V56:V58))/SUM(Taulukko!V56:V58)</f>
        <v>6.892501828285436</v>
      </c>
      <c r="R59" s="68">
        <f>100*(SUM(Taulukko!X68:X70)-SUM(Taulukko!X56:X58))/SUM(Taulukko!X56:X58)</f>
        <v>4.959955471721457</v>
      </c>
      <c r="S59" s="68">
        <f>100*(SUM(Taulukko!Y68:Y70)-SUM(Taulukko!Y56:Y58))/SUM(Taulukko!Y56:Y58)</f>
        <v>4.594298009233728</v>
      </c>
      <c r="T59" s="68">
        <f>100*(SUM(Taulukko!Z68:Z70)-SUM(Taulukko!Z56:Z58))/SUM(Taulukko!Z56:Z58)</f>
        <v>4.645394437939057</v>
      </c>
      <c r="U59" s="68">
        <f>100*(SUM(Taulukko!AB68:AB70)-SUM(Taulukko!AB56:AB58))/SUM(Taulukko!AB56:AB58)</f>
        <v>7.849531045147397</v>
      </c>
      <c r="V59" s="68">
        <f>100*(SUM(Taulukko!AC68:AC70)-SUM(Taulukko!AC56:AC58))/SUM(Taulukko!AC56:AC58)</f>
        <v>7.440841667571009</v>
      </c>
      <c r="W59" s="68">
        <f>100*(SUM(Taulukko!AD68:AD70)-SUM(Taulukko!AD56:AD58))/SUM(Taulukko!AD56:AD58)</f>
        <v>7.285073910217592</v>
      </c>
      <c r="X59" s="68">
        <f>100*(SUM(Taulukko!AF68:AF70)-SUM(Taulukko!AF56:AF58))/SUM(Taulukko!AF56:AF58)</f>
        <v>9.952920893839925</v>
      </c>
      <c r="Y59" s="68">
        <f>100*(SUM(Taulukko!AG68:AG70)-SUM(Taulukko!AG56:AG58))/SUM(Taulukko!AG56:AG58)</f>
        <v>9.915349827411763</v>
      </c>
      <c r="Z59" s="68">
        <f>100*(SUM(Taulukko!AH68:AH70)-SUM(Taulukko!AH56:AH58))/SUM(Taulukko!AH56:AH58)</f>
        <v>9.957704253724858</v>
      </c>
      <c r="AA59" s="68">
        <f>100*(SUM(Taulukko!AJ68:AJ70)-SUM(Taulukko!AJ56:AJ58))/SUM(Taulukko!AJ56:AJ58)</f>
        <v>7.709973753280839</v>
      </c>
      <c r="AB59" s="68">
        <f>100*(SUM(Taulukko!AK68:AK70)-SUM(Taulukko!AK56:AK58))/SUM(Taulukko!AK56:AK58)</f>
        <v>7.926829268292693</v>
      </c>
      <c r="AC59" s="68">
        <f>100*(SUM(Taulukko!AL68:AL70)-SUM(Taulukko!AL56:AL58))/SUM(Taulukko!AL56:AL58)</f>
        <v>7.956989247311824</v>
      </c>
      <c r="AD59" s="41" t="s">
        <v>118</v>
      </c>
    </row>
    <row r="60" spans="1:30" ht="12.75">
      <c r="A60" s="35">
        <v>2000</v>
      </c>
      <c r="B60" s="4" t="s">
        <v>119</v>
      </c>
      <c r="C60" s="68">
        <f>100*(SUM(Taulukko!D69:D71)-SUM(Taulukko!D57:D59))/SUM(Taulukko!D57:D59)</f>
        <v>5.595359945411114</v>
      </c>
      <c r="D60" s="68">
        <f>100*(SUM(Taulukko!E69:E71)-SUM(Taulukko!E57:E59))/SUM(Taulukko!E57:E59)</f>
        <v>6.541526743692105</v>
      </c>
      <c r="E60" s="68">
        <f>100*(SUM(Taulukko!F69:F71)-SUM(Taulukko!F57:F59))/SUM(Taulukko!F57:F59)</f>
        <v>6.800326281310363</v>
      </c>
      <c r="F60" s="68">
        <f>100*(SUM(Taulukko!H69:H71)-SUM(Taulukko!H57:H59))/SUM(Taulukko!H57:H59)</f>
        <v>4.815746837188469</v>
      </c>
      <c r="G60" s="68">
        <f>100*(SUM(Taulukko!I69:I71)-SUM(Taulukko!I57:I59))/SUM(Taulukko!I57:I59)</f>
        <v>6.060606060606056</v>
      </c>
      <c r="H60" s="68">
        <f>100*(SUM(Taulukko!J69:J71)-SUM(Taulukko!J57:J59))/SUM(Taulukko!J57:J59)</f>
        <v>5.990133897110621</v>
      </c>
      <c r="I60" s="68">
        <f>100*(SUM(Taulukko!L69:L71)-SUM(Taulukko!L57:L59))/SUM(Taulukko!L57:L59)</f>
        <v>8.414023372287142</v>
      </c>
      <c r="J60" s="68">
        <f>100*(SUM(Taulukko!M69:M71)-SUM(Taulukko!M57:M59))/SUM(Taulukko!M57:M59)</f>
        <v>10.198092443140114</v>
      </c>
      <c r="K60" s="68">
        <f>100*(SUM(Taulukko!N69:N71)-SUM(Taulukko!N57:N59))/SUM(Taulukko!N57:N59)</f>
        <v>11.311717022844528</v>
      </c>
      <c r="L60" s="68">
        <f>100*(SUM(Taulukko!P69:P71)-SUM(Taulukko!P57:P59))/SUM(Taulukko!P57:P59)</f>
        <v>5.99579242636745</v>
      </c>
      <c r="M60" s="68">
        <f>100*(SUM(Taulukko!Q69:Q71)-SUM(Taulukko!Q57:Q59))/SUM(Taulukko!Q57:Q59)</f>
        <v>5.962275794482129</v>
      </c>
      <c r="N60" s="68">
        <f>100*(SUM(Taulukko!R69:R71)-SUM(Taulukko!R57:R59))/SUM(Taulukko!R57:R59)</f>
        <v>6.027211743572462</v>
      </c>
      <c r="O60" s="68">
        <f>100*(SUM(Taulukko!T69:T71)-SUM(Taulukko!T57:T59))/SUM(Taulukko!T57:T59)</f>
        <v>8.331441543700333</v>
      </c>
      <c r="P60" s="68">
        <f>100*(SUM(Taulukko!U69:U71)-SUM(Taulukko!U57:U59))/SUM(Taulukko!U57:U59)</f>
        <v>7.67149064531188</v>
      </c>
      <c r="Q60" s="68">
        <f>100*(SUM(Taulukko!V69:V71)-SUM(Taulukko!V57:V59))/SUM(Taulukko!V57:V59)</f>
        <v>7.152377974252649</v>
      </c>
      <c r="R60" s="68">
        <f>100*(SUM(Taulukko!X69:X71)-SUM(Taulukko!X57:X59))/SUM(Taulukko!X57:X59)</f>
        <v>4.392067620286083</v>
      </c>
      <c r="S60" s="68">
        <f>100*(SUM(Taulukko!Y69:Y71)-SUM(Taulukko!Y57:Y59))/SUM(Taulukko!Y57:Y59)</f>
        <v>4.689275367543318</v>
      </c>
      <c r="T60" s="68">
        <f>100*(SUM(Taulukko!Z69:Z71)-SUM(Taulukko!Z57:Z59))/SUM(Taulukko!Z57:Z59)</f>
        <v>4.730211205995284</v>
      </c>
      <c r="U60" s="68">
        <f>100*(SUM(Taulukko!AB69:AB71)-SUM(Taulukko!AB57:AB59))/SUM(Taulukko!AB57:AB59)</f>
        <v>7.270902050767235</v>
      </c>
      <c r="V60" s="68">
        <f>100*(SUM(Taulukko!AC69:AC71)-SUM(Taulukko!AC57:AC59))/SUM(Taulukko!AC57:AC59)</f>
        <v>7.062654653239688</v>
      </c>
      <c r="W60" s="68">
        <f>100*(SUM(Taulukko!AD69:AD71)-SUM(Taulukko!AD57:AD59))/SUM(Taulukko!AD57:AD59)</f>
        <v>7.243501004763969</v>
      </c>
      <c r="X60" s="68">
        <f>100*(SUM(Taulukko!AF69:AF71)-SUM(Taulukko!AF57:AF59))/SUM(Taulukko!AF57:AF59)</f>
        <v>9.51379394959161</v>
      </c>
      <c r="Y60" s="68">
        <f>100*(SUM(Taulukko!AG69:AG71)-SUM(Taulukko!AG57:AG59))/SUM(Taulukko!AG57:AG59)</f>
        <v>9.842954027730327</v>
      </c>
      <c r="Z60" s="68">
        <f>100*(SUM(Taulukko!AH69:AH71)-SUM(Taulukko!AH57:AH59))/SUM(Taulukko!AH57:AH59)</f>
        <v>10.0942876001722</v>
      </c>
      <c r="AA60" s="68">
        <f>100*(SUM(Taulukko!AJ69:AJ71)-SUM(Taulukko!AJ57:AJ59))/SUM(Taulukko!AJ57:AJ59)</f>
        <v>7.93428871024115</v>
      </c>
      <c r="AB60" s="68">
        <f>100*(SUM(Taulukko!AK69:AK71)-SUM(Taulukko!AK57:AK59))/SUM(Taulukko!AK57:AK59)</f>
        <v>8.086925543284643</v>
      </c>
      <c r="AC60" s="68">
        <f>100*(SUM(Taulukko!AL69:AL71)-SUM(Taulukko!AL57:AL59))/SUM(Taulukko!AL57:AL59)</f>
        <v>8.235294117647067</v>
      </c>
      <c r="AD60" s="41" t="s">
        <v>120</v>
      </c>
    </row>
    <row r="61" spans="1:30" ht="12.75">
      <c r="A61" s="35">
        <v>2000</v>
      </c>
      <c r="B61" s="4" t="s">
        <v>121</v>
      </c>
      <c r="C61" s="68">
        <f>100*(SUM(Taulukko!D70:D72)-SUM(Taulukko!D58:D60))/SUM(Taulukko!D58:D60)</f>
        <v>7.182117991938448</v>
      </c>
      <c r="D61" s="68">
        <f>100*(SUM(Taulukko!E70:E72)-SUM(Taulukko!E58:E60))/SUM(Taulukko!E58:E60)</f>
        <v>6.907432591909888</v>
      </c>
      <c r="E61" s="68">
        <f>100*(SUM(Taulukko!F70:F72)-SUM(Taulukko!F58:F60))/SUM(Taulukko!F58:F60)</f>
        <v>6.977909107259277</v>
      </c>
      <c r="F61" s="68">
        <f>100*(SUM(Taulukko!H70:H72)-SUM(Taulukko!H58:H60))/SUM(Taulukko!H58:H60)</f>
        <v>7.564555080809963</v>
      </c>
      <c r="G61" s="68">
        <f>100*(SUM(Taulukko!I70:I72)-SUM(Taulukko!I58:I60))/SUM(Taulukko!I58:I60)</f>
        <v>6.743940990516328</v>
      </c>
      <c r="H61" s="68">
        <f>100*(SUM(Taulukko!J70:J72)-SUM(Taulukko!J58:J60))/SUM(Taulukko!J58:J60)</f>
        <v>6.247806247806253</v>
      </c>
      <c r="I61" s="68">
        <f>100*(SUM(Taulukko!L70:L72)-SUM(Taulukko!L58:L60))/SUM(Taulukko!L58:L60)</f>
        <v>10.983663538408072</v>
      </c>
      <c r="J61" s="68">
        <f>100*(SUM(Taulukko!M70:M72)-SUM(Taulukko!M58:M60))/SUM(Taulukko!M58:M60)</f>
        <v>10.924369747899174</v>
      </c>
      <c r="K61" s="68">
        <f>100*(SUM(Taulukko!N70:N72)-SUM(Taulukko!N58:N60))/SUM(Taulukko!N58:N60)</f>
        <v>11.330409356725145</v>
      </c>
      <c r="L61" s="68">
        <f>100*(SUM(Taulukko!P70:P72)-SUM(Taulukko!P58:P60))/SUM(Taulukko!P58:P60)</f>
        <v>5.85880640465792</v>
      </c>
      <c r="M61" s="68">
        <f>100*(SUM(Taulukko!Q70:Q72)-SUM(Taulukko!Q58:Q60))/SUM(Taulukko!Q58:Q60)</f>
        <v>5.82074264479117</v>
      </c>
      <c r="N61" s="68">
        <f>100*(SUM(Taulukko!R70:R72)-SUM(Taulukko!R58:R60))/SUM(Taulukko!R58:R60)</f>
        <v>5.900688202497162</v>
      </c>
      <c r="O61" s="68">
        <f>100*(SUM(Taulukko!T70:T72)-SUM(Taulukko!T58:T60))/SUM(Taulukko!T58:T60)</f>
        <v>8.060226828314436</v>
      </c>
      <c r="P61" s="68">
        <f>100*(SUM(Taulukko!U70:U72)-SUM(Taulukko!U58:U60))/SUM(Taulukko!U58:U60)</f>
        <v>7.358119631969515</v>
      </c>
      <c r="Q61" s="68">
        <f>100*(SUM(Taulukko!V70:V72)-SUM(Taulukko!V58:V60))/SUM(Taulukko!V58:V60)</f>
        <v>7.3530285495131</v>
      </c>
      <c r="R61" s="68">
        <f>100*(SUM(Taulukko!X70:X72)-SUM(Taulukko!X58:X60))/SUM(Taulukko!X58:X60)</f>
        <v>4.48262172014293</v>
      </c>
      <c r="S61" s="68">
        <f>100*(SUM(Taulukko!Y70:Y72)-SUM(Taulukko!Y58:Y60))/SUM(Taulukko!Y58:Y60)</f>
        <v>4.550503431735548</v>
      </c>
      <c r="T61" s="68">
        <f>100*(SUM(Taulukko!Z70:Z72)-SUM(Taulukko!Z58:Z60))/SUM(Taulukko!Z58:Z60)</f>
        <v>4.826902578523227</v>
      </c>
      <c r="U61" s="68">
        <f>100*(SUM(Taulukko!AB70:AB72)-SUM(Taulukko!AB58:AB60))/SUM(Taulukko!AB58:AB60)</f>
        <v>8.273610746313462</v>
      </c>
      <c r="V61" s="68">
        <f>100*(SUM(Taulukko!AC70:AC72)-SUM(Taulukko!AC58:AC60))/SUM(Taulukko!AC58:AC60)</f>
        <v>7.405976392187435</v>
      </c>
      <c r="W61" s="68">
        <f>100*(SUM(Taulukko!AD70:AD72)-SUM(Taulukko!AD58:AD60))/SUM(Taulukko!AD58:AD60)</f>
        <v>7.19400059629047</v>
      </c>
      <c r="X61" s="68">
        <f>100*(SUM(Taulukko!AF70:AF72)-SUM(Taulukko!AF58:AF60))/SUM(Taulukko!AF58:AF60)</f>
        <v>9.828827850758117</v>
      </c>
      <c r="Y61" s="68">
        <f>100*(SUM(Taulukko!AG70:AG72)-SUM(Taulukko!AG58:AG60))/SUM(Taulukko!AG58:AG60)</f>
        <v>9.991796024392913</v>
      </c>
      <c r="Z61" s="68">
        <f>100*(SUM(Taulukko!AH70:AH72)-SUM(Taulukko!AH58:AH60))/SUM(Taulukko!AH58:AH60)</f>
        <v>10.260123345902256</v>
      </c>
      <c r="AA61" s="68">
        <f>100*(SUM(Taulukko!AJ70:AJ72)-SUM(Taulukko!AJ58:AJ60))/SUM(Taulukko!AJ58:AJ60)</f>
        <v>8.769344141488581</v>
      </c>
      <c r="AB61" s="68">
        <f>100*(SUM(Taulukko!AK70:AK72)-SUM(Taulukko!AK58:AK60))/SUM(Taulukko!AK58:AK60)</f>
        <v>8.25363088912507</v>
      </c>
      <c r="AC61" s="68">
        <f>100*(SUM(Taulukko!AL70:AL72)-SUM(Taulukko!AL58:AL60))/SUM(Taulukko!AL58:AL60)</f>
        <v>8.51063829787234</v>
      </c>
      <c r="AD61" s="41">
        <v>10</v>
      </c>
    </row>
    <row r="62" spans="1:30" ht="12.75">
      <c r="A62" s="35">
        <v>2000</v>
      </c>
      <c r="B62" s="4" t="s">
        <v>122</v>
      </c>
      <c r="C62" s="68">
        <f>100*(SUM(Taulukko!D71:D73)-SUM(Taulukko!D59:D61))/SUM(Taulukko!D59:D61)</f>
        <v>7.338769458858417</v>
      </c>
      <c r="D62" s="68">
        <f>100*(SUM(Taulukko!E71:E73)-SUM(Taulukko!E59:E61))/SUM(Taulukko!E59:E61)</f>
        <v>7.159350601551438</v>
      </c>
      <c r="E62" s="68">
        <f>100*(SUM(Taulukko!F71:F73)-SUM(Taulukko!F59:F61))/SUM(Taulukko!F59:F61)</f>
        <v>7.235692659911747</v>
      </c>
      <c r="F62" s="68">
        <f>100*(SUM(Taulukko!H71:H73)-SUM(Taulukko!H59:H61))/SUM(Taulukko!H59:H61)</f>
        <v>7.590845890797034</v>
      </c>
      <c r="G62" s="68">
        <f>100*(SUM(Taulukko!I71:I73)-SUM(Taulukko!I59:I61))/SUM(Taulukko!I59:I61)</f>
        <v>7.120308663626781</v>
      </c>
      <c r="H62" s="68">
        <f>100*(SUM(Taulukko!J71:J73)-SUM(Taulukko!J59:J61))/SUM(Taulukko!J59:J61)</f>
        <v>6.431317721076538</v>
      </c>
      <c r="I62" s="68">
        <f>100*(SUM(Taulukko!L71:L73)-SUM(Taulukko!L59:L61))/SUM(Taulukko!L59:L61)</f>
        <v>10.920546027301363</v>
      </c>
      <c r="J62" s="68">
        <f>100*(SUM(Taulukko!M71:M73)-SUM(Taulukko!M59:M61))/SUM(Taulukko!M59:M61)</f>
        <v>12.036363636363644</v>
      </c>
      <c r="K62" s="68">
        <f>100*(SUM(Taulukko!N71:N73)-SUM(Taulukko!N59:N61))/SUM(Taulukko!N59:N61)</f>
        <v>11.6068190061661</v>
      </c>
      <c r="L62" s="68">
        <f>100*(SUM(Taulukko!P71:P73)-SUM(Taulukko!P59:P61))/SUM(Taulukko!P59:P61)</f>
        <v>5.711127487103906</v>
      </c>
      <c r="M62" s="68">
        <f>100*(SUM(Taulukko!Q71:Q73)-SUM(Taulukko!Q59:Q61))/SUM(Taulukko!Q59:Q61)</f>
        <v>5.786675572484642</v>
      </c>
      <c r="N62" s="68">
        <f>100*(SUM(Taulukko!R71:R73)-SUM(Taulukko!R59:R61))/SUM(Taulukko!R59:R61)</f>
        <v>5.94725601991995</v>
      </c>
      <c r="O62" s="68">
        <f>100*(SUM(Taulukko!T71:T73)-SUM(Taulukko!T59:T61))/SUM(Taulukko!T59:T61)</f>
        <v>8.401591387783744</v>
      </c>
      <c r="P62" s="68">
        <f>100*(SUM(Taulukko!U71:U73)-SUM(Taulukko!U59:U61))/SUM(Taulukko!U59:U61)</f>
        <v>7.971488369243553</v>
      </c>
      <c r="Q62" s="68">
        <f>100*(SUM(Taulukko!V71:V73)-SUM(Taulukko!V59:V61))/SUM(Taulukko!V59:V61)</f>
        <v>7.495219316089311</v>
      </c>
      <c r="R62" s="68">
        <f>100*(SUM(Taulukko!X71:X73)-SUM(Taulukko!X59:X61))/SUM(Taulukko!X59:X61)</f>
        <v>4.9111884270280255</v>
      </c>
      <c r="S62" s="68">
        <f>100*(SUM(Taulukko!Y71:Y73)-SUM(Taulukko!Y59:Y61))/SUM(Taulukko!Y59:Y61)</f>
        <v>4.917317548585243</v>
      </c>
      <c r="T62" s="68">
        <f>100*(SUM(Taulukko!Z71:Z73)-SUM(Taulukko!Z59:Z61))/SUM(Taulukko!Z59:Z61)</f>
        <v>4.944017318081268</v>
      </c>
      <c r="U62" s="68">
        <f>100*(SUM(Taulukko!AB71:AB73)-SUM(Taulukko!AB59:AB61))/SUM(Taulukko!AB59:AB61)</f>
        <v>7.493455497382182</v>
      </c>
      <c r="V62" s="68">
        <f>100*(SUM(Taulukko!AC71:AC73)-SUM(Taulukko!AC59:AC61))/SUM(Taulukko!AC59:AC61)</f>
        <v>7.044839109951524</v>
      </c>
      <c r="W62" s="68">
        <f>100*(SUM(Taulukko!AD71:AD73)-SUM(Taulukko!AD59:AD61))/SUM(Taulukko!AD59:AD61)</f>
        <v>7.072307328658423</v>
      </c>
      <c r="X62" s="68">
        <f>100*(SUM(Taulukko!AF71:AF73)-SUM(Taulukko!AF59:AF61))/SUM(Taulukko!AF59:AF61)</f>
        <v>10.281817496797514</v>
      </c>
      <c r="Y62" s="68">
        <f>100*(SUM(Taulukko!AG71:AG73)-SUM(Taulukko!AG59:AG61))/SUM(Taulukko!AG59:AG61)</f>
        <v>10.335437651287243</v>
      </c>
      <c r="Z62" s="68">
        <f>100*(SUM(Taulukko!AH71:AH73)-SUM(Taulukko!AH59:AH61))/SUM(Taulukko!AH59:AH61)</f>
        <v>10.457662106876429</v>
      </c>
      <c r="AA62" s="68">
        <f>100*(SUM(Taulukko!AJ71:AJ73)-SUM(Taulukko!AJ59:AJ61))/SUM(Taulukko!AJ59:AJ61)</f>
        <v>8.888062476757174</v>
      </c>
      <c r="AB62" s="68">
        <f>100*(SUM(Taulukko!AK71:AK73)-SUM(Taulukko!AK59:AK61))/SUM(Taulukko!AK59:AK61)</f>
        <v>9.001058948111563</v>
      </c>
      <c r="AC62" s="68">
        <f>100*(SUM(Taulukko!AL71:AL73)-SUM(Taulukko!AL59:AL61))/SUM(Taulukko!AL59:AL61)</f>
        <v>8.783068783068774</v>
      </c>
      <c r="AD62" s="3">
        <v>11</v>
      </c>
    </row>
    <row r="63" spans="1:30" ht="12.75">
      <c r="A63" s="35">
        <v>2000</v>
      </c>
      <c r="B63" s="4" t="s">
        <v>123</v>
      </c>
      <c r="C63" s="68">
        <f>100*(SUM(Taulukko!D72:D74)-SUM(Taulukko!D60:D62))/SUM(Taulukko!D60:D62)</f>
        <v>6.4088793412101595</v>
      </c>
      <c r="D63" s="68">
        <f>100*(SUM(Taulukko!E72:E74)-SUM(Taulukko!E60:E62))/SUM(Taulukko!E60:E62)</f>
        <v>7.460225247092605</v>
      </c>
      <c r="E63" s="68">
        <f>100*(SUM(Taulukko!F72:F74)-SUM(Taulukko!F60:F62))/SUM(Taulukko!F60:F62)</f>
        <v>7.541455164871216</v>
      </c>
      <c r="F63" s="68">
        <f>100*(SUM(Taulukko!H72:H74)-SUM(Taulukko!H60:H62))/SUM(Taulukko!H60:H62)</f>
        <v>5.454087869418284</v>
      </c>
      <c r="G63" s="68">
        <f>100*(SUM(Taulukko!I72:I74)-SUM(Taulukko!I60:I62))/SUM(Taulukko!I60:I62)</f>
        <v>6.57848938391924</v>
      </c>
      <c r="H63" s="68">
        <f>100*(SUM(Taulukko!J72:J74)-SUM(Taulukko!J60:J62))/SUM(Taulukko!J60:J62)</f>
        <v>6.613296206056387</v>
      </c>
      <c r="I63" s="68">
        <f>100*(SUM(Taulukko!L72:L74)-SUM(Taulukko!L60:L62))/SUM(Taulukko!L60:L62)</f>
        <v>8.33333333333333</v>
      </c>
      <c r="J63" s="68">
        <f>100*(SUM(Taulukko!M72:M74)-SUM(Taulukko!M60:M62))/SUM(Taulukko!M60:M62)</f>
        <v>11.815561959654161</v>
      </c>
      <c r="K63" s="68">
        <f>100*(SUM(Taulukko!N72:N74)-SUM(Taulukko!N60:N62))/SUM(Taulukko!N60:N62)</f>
        <v>11.906474820143893</v>
      </c>
      <c r="L63" s="68">
        <f>100*(SUM(Taulukko!P72:P74)-SUM(Taulukko!P60:P62))/SUM(Taulukko!P60:P62)</f>
        <v>5.867709815078257</v>
      </c>
      <c r="M63" s="68">
        <f>100*(SUM(Taulukko!Q72:Q74)-SUM(Taulukko!Q60:Q62))/SUM(Taulukko!Q60:Q62)</f>
        <v>6.165114966142043</v>
      </c>
      <c r="N63" s="68">
        <f>100*(SUM(Taulukko!R72:R74)-SUM(Taulukko!R60:R62))/SUM(Taulukko!R60:R62)</f>
        <v>6.171945375524239</v>
      </c>
      <c r="O63" s="68">
        <f>100*(SUM(Taulukko!T72:T74)-SUM(Taulukko!T60:T62))/SUM(Taulukko!T60:T62)</f>
        <v>9.435901339829485</v>
      </c>
      <c r="P63" s="68">
        <f>100*(SUM(Taulukko!U72:U74)-SUM(Taulukko!U60:U62))/SUM(Taulukko!U60:U62)</f>
        <v>9.17497000550787</v>
      </c>
      <c r="Q63" s="68">
        <f>100*(SUM(Taulukko!V72:V74)-SUM(Taulukko!V60:V62))/SUM(Taulukko!V60:V62)</f>
        <v>7.505439427055251</v>
      </c>
      <c r="R63" s="68">
        <f>100*(SUM(Taulukko!X72:X74)-SUM(Taulukko!X60:X62))/SUM(Taulukko!X60:X62)</f>
        <v>4.324864401941195</v>
      </c>
      <c r="S63" s="68">
        <f>100*(SUM(Taulukko!Y72:Y74)-SUM(Taulukko!Y60:Y62))/SUM(Taulukko!Y60:Y62)</f>
        <v>4.858552593219603</v>
      </c>
      <c r="T63" s="68">
        <f>100*(SUM(Taulukko!Z72:Z74)-SUM(Taulukko!Z60:Z62))/SUM(Taulukko!Z60:Z62)</f>
        <v>5.077995581366209</v>
      </c>
      <c r="U63" s="68">
        <f>100*(SUM(Taulukko!AB72:AB74)-SUM(Taulukko!AB60:AB62))/SUM(Taulukko!AB60:AB62)</f>
        <v>6.7350733420563325</v>
      </c>
      <c r="V63" s="68">
        <f>100*(SUM(Taulukko!AC72:AC74)-SUM(Taulukko!AC60:AC62))/SUM(Taulukko!AC60:AC62)</f>
        <v>6.952159549736939</v>
      </c>
      <c r="W63" s="68">
        <f>100*(SUM(Taulukko!AD72:AD74)-SUM(Taulukko!AD60:AD62))/SUM(Taulukko!AD60:AD62)</f>
        <v>6.877337063547171</v>
      </c>
      <c r="X63" s="68">
        <f>100*(SUM(Taulukko!AF72:AF74)-SUM(Taulukko!AF60:AF62))/SUM(Taulukko!AF60:AF62)</f>
        <v>10.181077739800742</v>
      </c>
      <c r="Y63" s="68">
        <f>100*(SUM(Taulukko!AG72:AG74)-SUM(Taulukko!AG60:AG62))/SUM(Taulukko!AG60:AG62)</f>
        <v>10.493946031822437</v>
      </c>
      <c r="Z63" s="68">
        <f>100*(SUM(Taulukko!AH72:AH74)-SUM(Taulukko!AH60:AH62))/SUM(Taulukko!AH60:AH62)</f>
        <v>10.67859416679627</v>
      </c>
      <c r="AA63" s="68">
        <f>100*(SUM(Taulukko!AJ72:AJ74)-SUM(Taulukko!AJ60:AJ62))/SUM(Taulukko!AJ60:AJ62)</f>
        <v>8.162531463502333</v>
      </c>
      <c r="AB63" s="68">
        <f>100*(SUM(Taulukko!AK72:AK74)-SUM(Taulukko!AK60:AK62))/SUM(Taulukko!AK60:AK62)</f>
        <v>9.02704601334738</v>
      </c>
      <c r="AC63" s="68">
        <f>100*(SUM(Taulukko!AL72:AL74)-SUM(Taulukko!AL60:AL62))/SUM(Taulukko!AL60:AL62)</f>
        <v>9.049456331111873</v>
      </c>
      <c r="AD63" s="3">
        <v>12</v>
      </c>
    </row>
    <row r="64" spans="1:39" s="4" customFormat="1" ht="12.75">
      <c r="A64" s="40">
        <v>2001</v>
      </c>
      <c r="B64" s="38" t="s">
        <v>97</v>
      </c>
      <c r="C64" s="39">
        <f>100*(SUM(Taulukko!D73:D75)-SUM(Taulukko!D61:D63))/SUM(Taulukko!D61:D63)</f>
        <v>7.542403464453257</v>
      </c>
      <c r="D64" s="39">
        <f>100*(SUM(Taulukko!E73:E75)-SUM(Taulukko!E61:E63))/SUM(Taulukko!E61:E63)</f>
        <v>7.937919130951172</v>
      </c>
      <c r="E64" s="39">
        <f>100*(SUM(Taulukko!F73:F75)-SUM(Taulukko!F61:F63))/SUM(Taulukko!F61:F63)</f>
        <v>7.869634891674583</v>
      </c>
      <c r="F64" s="39">
        <f>100*(SUM(Taulukko!H73:H75)-SUM(Taulukko!H61:H63))/SUM(Taulukko!H61:H63)</f>
        <v>6.927208070251845</v>
      </c>
      <c r="G64" s="39">
        <f>100*(SUM(Taulukko!I73:I75)-SUM(Taulukko!I61:I63))/SUM(Taulukko!I61:I63)</f>
        <v>6.5766701280719975</v>
      </c>
      <c r="H64" s="39">
        <f>100*(SUM(Taulukko!J73:J75)-SUM(Taulukko!J61:J63))/SUM(Taulukko!J61:J63)</f>
        <v>6.71977831659163</v>
      </c>
      <c r="I64" s="39">
        <f>100*(SUM(Taulukko!L73:L75)-SUM(Taulukko!L61:L63))/SUM(Taulukko!L61:L63)</f>
        <v>11.831920383339487</v>
      </c>
      <c r="J64" s="39">
        <f>100*(SUM(Taulukko!M73:M75)-SUM(Taulukko!M61:M63))/SUM(Taulukko!M61:M63)</f>
        <v>12.406149445834796</v>
      </c>
      <c r="K64" s="39">
        <f>100*(SUM(Taulukko!N73:N75)-SUM(Taulukko!N61:N63))/SUM(Taulukko!N61:N63)</f>
        <v>12.15253029223094</v>
      </c>
      <c r="L64" s="39">
        <f>100*(SUM(Taulukko!P73:P75)-SUM(Taulukko!P61:P63))/SUM(Taulukko!P61:P63)</f>
        <v>6.504065040650419</v>
      </c>
      <c r="M64" s="39">
        <f>100*(SUM(Taulukko!Q73:Q75)-SUM(Taulukko!Q61:Q63))/SUM(Taulukko!Q61:Q63)</f>
        <v>6.507860326843201</v>
      </c>
      <c r="N64" s="39">
        <f>100*(SUM(Taulukko!R73:R75)-SUM(Taulukko!R61:R63))/SUM(Taulukko!R61:R63)</f>
        <v>6.442250364351017</v>
      </c>
      <c r="O64" s="39">
        <f>100*(SUM(Taulukko!T73:T75)-SUM(Taulukko!T61:T63))/SUM(Taulukko!T61:T63)</f>
        <v>8.519480519480533</v>
      </c>
      <c r="P64" s="39">
        <f>100*(SUM(Taulukko!U73:U75)-SUM(Taulukko!U61:U63))/SUM(Taulukko!U61:U63)</f>
        <v>8.190298560105646</v>
      </c>
      <c r="Q64" s="39">
        <f>100*(SUM(Taulukko!V73:V75)-SUM(Taulukko!V61:V63))/SUM(Taulukko!V61:V63)</f>
        <v>7.290934916087919</v>
      </c>
      <c r="R64" s="39">
        <f>100*(SUM(Taulukko!X73:X75)-SUM(Taulukko!X61:X63))/SUM(Taulukko!X61:X63)</f>
        <v>4.965147453083105</v>
      </c>
      <c r="S64" s="39">
        <f>100*(SUM(Taulukko!Y73:Y75)-SUM(Taulukko!Y61:Y63))/SUM(Taulukko!Y61:Y63)</f>
        <v>5.254508909634876</v>
      </c>
      <c r="T64" s="39">
        <f>100*(SUM(Taulukko!Z73:Z75)-SUM(Taulukko!Z61:Z63))/SUM(Taulukko!Z61:Z63)</f>
        <v>5.2223881643888195</v>
      </c>
      <c r="U64" s="39">
        <f>100*(SUM(Taulukko!AB73:AB75)-SUM(Taulukko!AB61:AB63))/SUM(Taulukko!AB61:AB63)</f>
        <v>6.56640542257997</v>
      </c>
      <c r="V64" s="39">
        <f>100*(SUM(Taulukko!AC73:AC75)-SUM(Taulukko!AC61:AC63))/SUM(Taulukko!AC61:AC63)</f>
        <v>6.613783706378078</v>
      </c>
      <c r="W64" s="39">
        <f>100*(SUM(Taulukko!AD73:AD75)-SUM(Taulukko!AD61:AD63))/SUM(Taulukko!AD61:AD63)</f>
        <v>6.633623514351802</v>
      </c>
      <c r="X64" s="39">
        <f>100*(SUM(Taulukko!AF73:AF75)-SUM(Taulukko!AF61:AF63))/SUM(Taulukko!AF61:AF63)</f>
        <v>11.223005889624083</v>
      </c>
      <c r="Y64" s="39">
        <f>100*(SUM(Taulukko!AG73:AG75)-SUM(Taulukko!AG61:AG63))/SUM(Taulukko!AG61:AG63)</f>
        <v>11.293105577569747</v>
      </c>
      <c r="Z64" s="39">
        <f>100*(SUM(Taulukko!AH73:AH75)-SUM(Taulukko!AH61:AH63))/SUM(Taulukko!AH61:AH63)</f>
        <v>10.901468832594999</v>
      </c>
      <c r="AA64" s="39">
        <f>100*(SUM(Taulukko!AJ73:AJ75)-SUM(Taulukko!AJ61:AJ63))/SUM(Taulukko!AJ61:AJ63)</f>
        <v>9.606356085229333</v>
      </c>
      <c r="AB64" s="39">
        <f>100*(SUM(Taulukko!AK73:AK75)-SUM(Taulukko!AK61:AK63))/SUM(Taulukko!AK61:AK63)</f>
        <v>9.538784067085937</v>
      </c>
      <c r="AC64" s="39">
        <f>100*(SUM(Taulukko!AL73:AL75)-SUM(Taulukko!AL61:AL63))/SUM(Taulukko!AL61:AL63)</f>
        <v>9.27475592747558</v>
      </c>
      <c r="AD64" s="58" t="s">
        <v>133</v>
      </c>
      <c r="AE64" s="63"/>
      <c r="AF64" s="63"/>
      <c r="AG64" s="63"/>
      <c r="AH64" s="63"/>
      <c r="AI64" s="63"/>
      <c r="AJ64" s="63"/>
      <c r="AK64" s="63"/>
      <c r="AL64" s="63"/>
      <c r="AM64" s="41"/>
    </row>
    <row r="65" spans="1:30" ht="12.75">
      <c r="A65" s="35">
        <v>2001</v>
      </c>
      <c r="B65" s="18" t="s">
        <v>101</v>
      </c>
      <c r="C65" s="68">
        <f>100*(SUM(Taulukko!D74:D76)-SUM(Taulukko!D62:D64))/SUM(Taulukko!D62:D64)</f>
        <v>7.892857142857151</v>
      </c>
      <c r="D65" s="68">
        <f>100*(SUM(Taulukko!E74:E76)-SUM(Taulukko!E62:E64))/SUM(Taulukko!E62:E64)</f>
        <v>8.420856989075698</v>
      </c>
      <c r="E65" s="68">
        <f>100*(SUM(Taulukko!F74:F76)-SUM(Taulukko!F62:F64))/SUM(Taulukko!F62:F64)</f>
        <v>8.12304863808395</v>
      </c>
      <c r="F65" s="68">
        <f>100*(SUM(Taulukko!H74:H76)-SUM(Taulukko!H62:H64))/SUM(Taulukko!H62:H64)</f>
        <v>6.638901634136873</v>
      </c>
      <c r="G65" s="68">
        <f>100*(SUM(Taulukko!I74:I76)-SUM(Taulukko!I62:I64))/SUM(Taulukko!I62:I64)</f>
        <v>6.634582330697839</v>
      </c>
      <c r="H65" s="68">
        <f>100*(SUM(Taulukko!J74:J76)-SUM(Taulukko!J62:J64))/SUM(Taulukko!J62:J64)</f>
        <v>6.827586206896556</v>
      </c>
      <c r="I65" s="68">
        <f>100*(SUM(Taulukko!L74:L76)-SUM(Taulukko!L62:L64))/SUM(Taulukko!L62:L64)</f>
        <v>12.073591414334995</v>
      </c>
      <c r="J65" s="68">
        <f>100*(SUM(Taulukko!M74:M76)-SUM(Taulukko!M62:M64))/SUM(Taulukko!M62:M64)</f>
        <v>12.817796610169495</v>
      </c>
      <c r="K65" s="68">
        <f>100*(SUM(Taulukko!N74:N76)-SUM(Taulukko!N62:N64))/SUM(Taulukko!N62:N64)</f>
        <v>12.165021156558533</v>
      </c>
      <c r="L65" s="68">
        <f>100*(SUM(Taulukko!P74:P76)-SUM(Taulukko!P62:P64))/SUM(Taulukko!P62:P64)</f>
        <v>6.7855893669115</v>
      </c>
      <c r="M65" s="68">
        <f>100*(SUM(Taulukko!Q74:Q76)-SUM(Taulukko!Q62:Q64))/SUM(Taulukko!Q62:Q64)</f>
        <v>6.789732189072055</v>
      </c>
      <c r="N65" s="68">
        <f>100*(SUM(Taulukko!R74:R76)-SUM(Taulukko!R62:R64))/SUM(Taulukko!R62:R64)</f>
        <v>6.555884846261529</v>
      </c>
      <c r="O65" s="68">
        <f>100*(SUM(Taulukko!T74:T76)-SUM(Taulukko!T62:T64))/SUM(Taulukko!T62:T64)</f>
        <v>13.699953486707939</v>
      </c>
      <c r="P65" s="68">
        <f>100*(SUM(Taulukko!U74:U76)-SUM(Taulukko!U62:U64))/SUM(Taulukko!U62:U64)</f>
        <v>13.60229940827742</v>
      </c>
      <c r="Q65" s="68">
        <f>100*(SUM(Taulukko!V74:V76)-SUM(Taulukko!V62:V64))/SUM(Taulukko!V62:V64)</f>
        <v>6.889354707468754</v>
      </c>
      <c r="R65" s="68">
        <f>100*(SUM(Taulukko!X74:X76)-SUM(Taulukko!X62:X64))/SUM(Taulukko!X62:X64)</f>
        <v>5.502528670133197</v>
      </c>
      <c r="S65" s="68">
        <f>100*(SUM(Taulukko!Y74:Y76)-SUM(Taulukko!Y62:Y64))/SUM(Taulukko!Y62:Y64)</f>
        <v>5.754877144799355</v>
      </c>
      <c r="T65" s="68">
        <f>100*(SUM(Taulukko!Z74:Z76)-SUM(Taulukko!Z62:Z64))/SUM(Taulukko!Z62:Z64)</f>
        <v>5.349227745130339</v>
      </c>
      <c r="U65" s="68">
        <f>100*(SUM(Taulukko!AB74:AB76)-SUM(Taulukko!AB62:AB64))/SUM(Taulukko!AB62:AB64)</f>
        <v>6.2244062244062315</v>
      </c>
      <c r="V65" s="68">
        <f>100*(SUM(Taulukko!AC74:AC76)-SUM(Taulukko!AC62:AC64))/SUM(Taulukko!AC62:AC64)</f>
        <v>6.5929203539823025</v>
      </c>
      <c r="W65" s="68">
        <f>100*(SUM(Taulukko!AD74:AD76)-SUM(Taulukko!AD62:AD64))/SUM(Taulukko!AD62:AD64)</f>
        <v>6.284280022954526</v>
      </c>
      <c r="X65" s="68">
        <f>100*(SUM(Taulukko!AF74:AF76)-SUM(Taulukko!AF62:AF64))/SUM(Taulukko!AF62:AF64)</f>
        <v>11.187321757337283</v>
      </c>
      <c r="Y65" s="68">
        <f>100*(SUM(Taulukko!AG74:AG76)-SUM(Taulukko!AG62:AG64))/SUM(Taulukko!AG62:AG64)</f>
        <v>11.448568434372714</v>
      </c>
      <c r="Z65" s="68">
        <f>100*(SUM(Taulukko!AH74:AH76)-SUM(Taulukko!AH62:AH64))/SUM(Taulukko!AH62:AH64)</f>
        <v>11.089156126819589</v>
      </c>
      <c r="AA65" s="68">
        <f>100*(SUM(Taulukko!AJ74:AJ76)-SUM(Taulukko!AJ62:AJ64))/SUM(Taulukko!AJ62:AJ64)</f>
        <v>10.003585514521347</v>
      </c>
      <c r="AB65" s="68">
        <f>100*(SUM(Taulukko!AK74:AK76)-SUM(Taulukko!AK62:AK64))/SUM(Taulukko!AK62:AK64)</f>
        <v>9.892398472752516</v>
      </c>
      <c r="AC65" s="68">
        <f>100*(SUM(Taulukko!AL74:AL76)-SUM(Taulukko!AL62:AL64))/SUM(Taulukko!AL62:AL64)</f>
        <v>9.459459459459444</v>
      </c>
      <c r="AD65" s="41" t="s">
        <v>132</v>
      </c>
    </row>
    <row r="66" spans="1:30" ht="12.75">
      <c r="A66" s="35">
        <v>2001</v>
      </c>
      <c r="B66" s="18" t="s">
        <v>105</v>
      </c>
      <c r="C66" s="68">
        <f>100*(SUM(Taulukko!D75:D77)-SUM(Taulukko!D63:D65))/SUM(Taulukko!D63:D65)</f>
        <v>8.488538681948421</v>
      </c>
      <c r="D66" s="68">
        <f>100*(SUM(Taulukko!E75:E77)-SUM(Taulukko!E63:E65))/SUM(Taulukko!E63:E65)</f>
        <v>8.522971895657772</v>
      </c>
      <c r="E66" s="68">
        <f>100*(SUM(Taulukko!F75:F77)-SUM(Taulukko!F63:F65))/SUM(Taulukko!F63:F65)</f>
        <v>8.181777022892591</v>
      </c>
      <c r="F66" s="68">
        <f>100*(SUM(Taulukko!H75:H77)-SUM(Taulukko!H63:H65))/SUM(Taulukko!H63:H65)</f>
        <v>8.638344612550046</v>
      </c>
      <c r="G66" s="68">
        <f>100*(SUM(Taulukko!I75:I77)-SUM(Taulukko!I63:I65))/SUM(Taulukko!I63:I65)</f>
        <v>7.2702331961591184</v>
      </c>
      <c r="H66" s="68">
        <f>100*(SUM(Taulukko!J75:J77)-SUM(Taulukko!J63:J65))/SUM(Taulukko!J63:J65)</f>
        <v>6.900102986611729</v>
      </c>
      <c r="I66" s="68">
        <f>100*(SUM(Taulukko!L75:L77)-SUM(Taulukko!L63:L65))/SUM(Taulukko!L63:L65)</f>
        <v>14.57142857142858</v>
      </c>
      <c r="J66" s="68">
        <f>100*(SUM(Taulukko!M75:M77)-SUM(Taulukko!M63:M65))/SUM(Taulukko!M63:M65)</f>
        <v>12.147580925861481</v>
      </c>
      <c r="K66" s="68">
        <f>100*(SUM(Taulukko!N75:N77)-SUM(Taulukko!N63:N65))/SUM(Taulukko!N63:N65)</f>
        <v>11.928845483083359</v>
      </c>
      <c r="L66" s="68">
        <f>100*(SUM(Taulukko!P75:P77)-SUM(Taulukko!P63:P65))/SUM(Taulukko!P63:P65)</f>
        <v>6.225817798100594</v>
      </c>
      <c r="M66" s="68">
        <f>100*(SUM(Taulukko!Q75:Q77)-SUM(Taulukko!Q63:Q65))/SUM(Taulukko!Q63:Q65)</f>
        <v>6.429036836289069</v>
      </c>
      <c r="N66" s="68">
        <f>100*(SUM(Taulukko!R75:R77)-SUM(Taulukko!R63:R65))/SUM(Taulukko!R63:R65)</f>
        <v>6.441426398771309</v>
      </c>
      <c r="O66" s="68">
        <f>100*(SUM(Taulukko!T75:T77)-SUM(Taulukko!T63:T65))/SUM(Taulukko!T63:T65)</f>
        <v>12.143729977872447</v>
      </c>
      <c r="P66" s="68">
        <f>100*(SUM(Taulukko!U75:U77)-SUM(Taulukko!U63:U65))/SUM(Taulukko!U63:U65)</f>
        <v>11.622083223745147</v>
      </c>
      <c r="Q66" s="68">
        <f>100*(SUM(Taulukko!V75:V77)-SUM(Taulukko!V63:V65))/SUM(Taulukko!V63:V65)</f>
        <v>6.410930019589937</v>
      </c>
      <c r="R66" s="68">
        <f>100*(SUM(Taulukko!X75:X77)-SUM(Taulukko!X63:X65))/SUM(Taulukko!X63:X65)</f>
        <v>5.563877594692904</v>
      </c>
      <c r="S66" s="68">
        <f>100*(SUM(Taulukko!Y75:Y77)-SUM(Taulukko!Y63:Y65))/SUM(Taulukko!Y63:Y65)</f>
        <v>5.64240995313432</v>
      </c>
      <c r="T66" s="68">
        <f>100*(SUM(Taulukko!Z75:Z77)-SUM(Taulukko!Z63:Z65))/SUM(Taulukko!Z63:Z65)</f>
        <v>5.426215502968395</v>
      </c>
      <c r="U66" s="68">
        <f>100*(SUM(Taulukko!AB75:AB77)-SUM(Taulukko!AB63:AB65))/SUM(Taulukko!AB63:AB65)</f>
        <v>5.195796822164863</v>
      </c>
      <c r="V66" s="68">
        <f>100*(SUM(Taulukko!AC75:AC77)-SUM(Taulukko!AC63:AC65))/SUM(Taulukko!AC63:AC65)</f>
        <v>5.548395387553069</v>
      </c>
      <c r="W66" s="68">
        <f>100*(SUM(Taulukko!AD75:AD77)-SUM(Taulukko!AD63:AD65))/SUM(Taulukko!AD63:AD65)</f>
        <v>5.858573968957443</v>
      </c>
      <c r="X66" s="68">
        <f>100*(SUM(Taulukko!AF75:AF77)-SUM(Taulukko!AF63:AF65))/SUM(Taulukko!AF63:AF65)</f>
        <v>11.438208014077812</v>
      </c>
      <c r="Y66" s="68">
        <f>100*(SUM(Taulukko!AG75:AG77)-SUM(Taulukko!AG63:AG65))/SUM(Taulukko!AG63:AG65)</f>
        <v>11.443065929143634</v>
      </c>
      <c r="Z66" s="68">
        <f>100*(SUM(Taulukko!AH75:AH77)-SUM(Taulukko!AH63:AH65))/SUM(Taulukko!AH63:AH65)</f>
        <v>11.22798000676048</v>
      </c>
      <c r="AA66" s="68">
        <f>100*(SUM(Taulukko!AJ75:AJ77)-SUM(Taulukko!AJ63:AJ65))/SUM(Taulukko!AJ63:AJ65)</f>
        <v>10.66282420749278</v>
      </c>
      <c r="AB66" s="68">
        <f>100*(SUM(Taulukko!AK75:AK77)-SUM(Taulukko!AK63:AK65))/SUM(Taulukko!AK63:AK65)</f>
        <v>9.807295251204405</v>
      </c>
      <c r="AC66" s="68">
        <f>100*(SUM(Taulukko!AL75:AL77)-SUM(Taulukko!AL63:AL65))/SUM(Taulukko!AL63:AL65)</f>
        <v>9.535283993115316</v>
      </c>
      <c r="AD66" s="41" t="s">
        <v>106</v>
      </c>
    </row>
    <row r="67" spans="1:30" ht="12.75">
      <c r="A67" s="35">
        <v>2001</v>
      </c>
      <c r="B67" s="18" t="s">
        <v>109</v>
      </c>
      <c r="C67" s="68">
        <f>100*(SUM(Taulukko!D76:D78)-SUM(Taulukko!D64:D66))/SUM(Taulukko!D64:D66)</f>
        <v>8.397751229796196</v>
      </c>
      <c r="D67" s="68">
        <f>100*(SUM(Taulukko!E76:E78)-SUM(Taulukko!E64:E66))/SUM(Taulukko!E64:E66)</f>
        <v>8.261002464775654</v>
      </c>
      <c r="E67" s="68">
        <f>100*(SUM(Taulukko!F76:F78)-SUM(Taulukko!F64:F66))/SUM(Taulukko!F64:F66)</f>
        <v>8.002504935253977</v>
      </c>
      <c r="F67" s="68">
        <f>100*(SUM(Taulukko!H76:H78)-SUM(Taulukko!H64:H66))/SUM(Taulukko!H64:H66)</f>
        <v>8.847887619247297</v>
      </c>
      <c r="G67" s="68">
        <f>100*(SUM(Taulukko!I76:I78)-SUM(Taulukko!I64:I66))/SUM(Taulukko!I64:I66)</f>
        <v>7.60013693940431</v>
      </c>
      <c r="H67" s="68">
        <f>100*(SUM(Taulukko!J76:J78)-SUM(Taulukko!J64:J66))/SUM(Taulukko!J64:J66)</f>
        <v>6.9743589743589665</v>
      </c>
      <c r="I67" s="68">
        <f>100*(SUM(Taulukko!L76:L78)-SUM(Taulukko!L64:L66))/SUM(Taulukko!L64:L66)</f>
        <v>12.387299098392798</v>
      </c>
      <c r="J67" s="68">
        <f>100*(SUM(Taulukko!M76:M78)-SUM(Taulukko!M64:M66))/SUM(Taulukko!M64:M66)</f>
        <v>11.862068965517233</v>
      </c>
      <c r="K67" s="68">
        <f>100*(SUM(Taulukko!N76:N78)-SUM(Taulukko!N64:N66))/SUM(Taulukko!N64:N66)</f>
        <v>11.383235598482235</v>
      </c>
      <c r="L67" s="68">
        <f>100*(SUM(Taulukko!P76:P78)-SUM(Taulukko!P64:P66))/SUM(Taulukko!P64:P66)</f>
        <v>5.9660076309399885</v>
      </c>
      <c r="M67" s="68">
        <f>100*(SUM(Taulukko!Q76:Q78)-SUM(Taulukko!Q64:Q66))/SUM(Taulukko!Q64:Q66)</f>
        <v>6.230825977461777</v>
      </c>
      <c r="N67" s="68">
        <f>100*(SUM(Taulukko!R76:R78)-SUM(Taulukko!R64:R66))/SUM(Taulukko!R64:R66)</f>
        <v>6.226595476884025</v>
      </c>
      <c r="O67" s="68">
        <f>100*(SUM(Taulukko!T76:T78)-SUM(Taulukko!T64:T66))/SUM(Taulukko!T64:T66)</f>
        <v>14.018421643826825</v>
      </c>
      <c r="P67" s="68">
        <f>100*(SUM(Taulukko!U76:U78)-SUM(Taulukko!U64:U66))/SUM(Taulukko!U64:U66)</f>
        <v>14.003413564330087</v>
      </c>
      <c r="Q67" s="68">
        <f>100*(SUM(Taulukko!V76:V78)-SUM(Taulukko!V64:V66))/SUM(Taulukko!V64:V66)</f>
        <v>5.939449648270144</v>
      </c>
      <c r="R67" s="68">
        <f>100*(SUM(Taulukko!X76:X78)-SUM(Taulukko!X64:X66))/SUM(Taulukko!X64:X66)</f>
        <v>5.51656372824257</v>
      </c>
      <c r="S67" s="68">
        <f>100*(SUM(Taulukko!Y76:Y78)-SUM(Taulukko!Y64:Y66))/SUM(Taulukko!Y64:Y66)</f>
        <v>5.6149890915413945</v>
      </c>
      <c r="T67" s="68">
        <f>100*(SUM(Taulukko!Z76:Z78)-SUM(Taulukko!Z64:Z66))/SUM(Taulukko!Z64:Z66)</f>
        <v>5.455648302425731</v>
      </c>
      <c r="U67" s="68">
        <f>100*(SUM(Taulukko!AB76:AB78)-SUM(Taulukko!AB64:AB66))/SUM(Taulukko!AB64:AB66)</f>
        <v>5.098844493944027</v>
      </c>
      <c r="V67" s="68">
        <f>100*(SUM(Taulukko!AC76:AC78)-SUM(Taulukko!AC64:AC66))/SUM(Taulukko!AC64:AC66)</f>
        <v>5.556951025783777</v>
      </c>
      <c r="W67" s="68">
        <f>100*(SUM(Taulukko!AD76:AD78)-SUM(Taulukko!AD64:AD66))/SUM(Taulukko!AD64:AD66)</f>
        <v>5.512690579381704</v>
      </c>
      <c r="X67" s="68">
        <f>100*(SUM(Taulukko!AF76:AF78)-SUM(Taulukko!AF64:AF66))/SUM(Taulukko!AF64:AF66)</f>
        <v>11.623655913978498</v>
      </c>
      <c r="Y67" s="68">
        <f>100*(SUM(Taulukko!AG76:AG78)-SUM(Taulukko!AG64:AG66))/SUM(Taulukko!AG64:AG66)</f>
        <v>11.589837304956545</v>
      </c>
      <c r="Z67" s="68">
        <f>100*(SUM(Taulukko!AH76:AH78)-SUM(Taulukko!AH64:AH66))/SUM(Taulukko!AH64:AH66)</f>
        <v>11.325465898240825</v>
      </c>
      <c r="AA67" s="68">
        <f>100*(SUM(Taulukko!AJ76:AJ78)-SUM(Taulukko!AJ64:AJ66))/SUM(Taulukko!AJ64:AJ66)</f>
        <v>10.105633802816898</v>
      </c>
      <c r="AB67" s="68">
        <f>100*(SUM(Taulukko!AK76:AK78)-SUM(Taulukko!AK64:AK66))/SUM(Taulukko!AK64:AK66)</f>
        <v>10.034246575342468</v>
      </c>
      <c r="AC67" s="68">
        <f>100*(SUM(Taulukko!AL76:AL78)-SUM(Taulukko!AL64:AL66))/SUM(Taulukko!AL64:AL66)</f>
        <v>9.541723666210663</v>
      </c>
      <c r="AD67" s="41" t="s">
        <v>110</v>
      </c>
    </row>
    <row r="68" spans="1:30" ht="12.75">
      <c r="A68" s="35">
        <v>2001</v>
      </c>
      <c r="B68" s="18" t="s">
        <v>111</v>
      </c>
      <c r="C68" s="68">
        <f>100*(SUM(Taulukko!D77:D79)-SUM(Taulukko!D65:D67))/SUM(Taulukko!D65:D67)</f>
        <v>7.837744929529052</v>
      </c>
      <c r="D68" s="68">
        <f>100*(SUM(Taulukko!E77:E79)-SUM(Taulukko!E65:E67))/SUM(Taulukko!E65:E67)</f>
        <v>7.602328497296427</v>
      </c>
      <c r="E68" s="68">
        <f>100*(SUM(Taulukko!F77:F79)-SUM(Taulukko!F65:F67))/SUM(Taulukko!F65:F67)</f>
        <v>7.668334872955783</v>
      </c>
      <c r="F68" s="68">
        <f>100*(SUM(Taulukko!H77:H79)-SUM(Taulukko!H65:H67))/SUM(Taulukko!H65:H67)</f>
        <v>9.112278761061953</v>
      </c>
      <c r="G68" s="68">
        <f>100*(SUM(Taulukko!I77:I79)-SUM(Taulukko!I65:I67))/SUM(Taulukko!I65:I67)</f>
        <v>7.550392893747873</v>
      </c>
      <c r="H68" s="68">
        <f>100*(SUM(Taulukko!J77:J79)-SUM(Taulukko!J65:J67))/SUM(Taulukko!J65:J67)</f>
        <v>6.943498978897201</v>
      </c>
      <c r="I68" s="68">
        <f>100*(SUM(Taulukko!L77:L79)-SUM(Taulukko!L65:L67))/SUM(Taulukko!L65:L67)</f>
        <v>11.33905259231629</v>
      </c>
      <c r="J68" s="68">
        <f>100*(SUM(Taulukko!M77:M79)-SUM(Taulukko!M65:M67))/SUM(Taulukko!M65:M67)</f>
        <v>10.77659938419432</v>
      </c>
      <c r="K68" s="68">
        <f>100*(SUM(Taulukko!N77:N79)-SUM(Taulukko!N65:N67))/SUM(Taulukko!N65:N67)</f>
        <v>10.64483111566018</v>
      </c>
      <c r="L68" s="68">
        <f>100*(SUM(Taulukko!P77:P79)-SUM(Taulukko!P65:P67))/SUM(Taulukko!P65:P67)</f>
        <v>5.3643724696356205</v>
      </c>
      <c r="M68" s="68">
        <f>100*(SUM(Taulukko!Q77:Q79)-SUM(Taulukko!Q65:Q67))/SUM(Taulukko!Q65:Q67)</f>
        <v>5.360921393305088</v>
      </c>
      <c r="N68" s="68">
        <f>100*(SUM(Taulukko!R77:R79)-SUM(Taulukko!R65:R67))/SUM(Taulukko!R65:R67)</f>
        <v>6.048384377255154</v>
      </c>
      <c r="O68" s="68">
        <f>100*(SUM(Taulukko!T77:T79)-SUM(Taulukko!T65:T67))/SUM(Taulukko!T65:T67)</f>
        <v>8.945041061276054</v>
      </c>
      <c r="P68" s="68">
        <f>100*(SUM(Taulukko!U77:U79)-SUM(Taulukko!U65:U67))/SUM(Taulukko!U65:U67)</f>
        <v>9.06783403438793</v>
      </c>
      <c r="Q68" s="68">
        <f>100*(SUM(Taulukko!V77:V79)-SUM(Taulukko!V65:V67))/SUM(Taulukko!V65:V67)</f>
        <v>5.524563343697399</v>
      </c>
      <c r="R68" s="68">
        <f>100*(SUM(Taulukko!X77:X79)-SUM(Taulukko!X65:X67))/SUM(Taulukko!X65:X67)</f>
        <v>4.995342739848904</v>
      </c>
      <c r="S68" s="68">
        <f>100*(SUM(Taulukko!Y77:Y79)-SUM(Taulukko!Y65:Y67))/SUM(Taulukko!Y65:Y67)</f>
        <v>5.084547540600155</v>
      </c>
      <c r="T68" s="68">
        <f>100*(SUM(Taulukko!Z77:Z79)-SUM(Taulukko!Z65:Z67))/SUM(Taulukko!Z65:Z67)</f>
        <v>5.470646175307624</v>
      </c>
      <c r="U68" s="68">
        <f>100*(SUM(Taulukko!AB77:AB79)-SUM(Taulukko!AB65:AB67))/SUM(Taulukko!AB65:AB67)</f>
        <v>4.717459673328595</v>
      </c>
      <c r="V68" s="68">
        <f>100*(SUM(Taulukko!AC77:AC79)-SUM(Taulukko!AC65:AC67))/SUM(Taulukko!AC65:AC67)</f>
        <v>5.115679354956277</v>
      </c>
      <c r="W68" s="68">
        <f>100*(SUM(Taulukko!AD77:AD79)-SUM(Taulukko!AD65:AD67))/SUM(Taulukko!AD65:AD67)</f>
        <v>5.3098377716311855</v>
      </c>
      <c r="X68" s="68">
        <f>100*(SUM(Taulukko!AF77:AF79)-SUM(Taulukko!AF65:AF67))/SUM(Taulukko!AF65:AF67)</f>
        <v>11.420863309352512</v>
      </c>
      <c r="Y68" s="68">
        <f>100*(SUM(Taulukko!AG77:AG79)-SUM(Taulukko!AG65:AG67))/SUM(Taulukko!AG65:AG67)</f>
        <v>11.320025931906633</v>
      </c>
      <c r="Z68" s="68">
        <f>100*(SUM(Taulukko!AH77:AH79)-SUM(Taulukko!AH65:AH67))/SUM(Taulukko!AH65:AH67)</f>
        <v>11.394352523411964</v>
      </c>
      <c r="AA68" s="68">
        <f>100*(SUM(Taulukko!AJ77:AJ79)-SUM(Taulukko!AJ65:AJ67))/SUM(Taulukko!AJ65:AJ67)</f>
        <v>9.237085186452274</v>
      </c>
      <c r="AB68" s="68">
        <f>100*(SUM(Taulukko!AK77:AK79)-SUM(Taulukko!AK65:AK67))/SUM(Taulukko!AK65:AK67)</f>
        <v>9.353741496598639</v>
      </c>
      <c r="AC68" s="68">
        <f>100*(SUM(Taulukko!AL77:AL79)-SUM(Taulukko!AL65:AL67))/SUM(Taulukko!AL65:AL67)</f>
        <v>9.371816638370127</v>
      </c>
      <c r="AD68" s="41" t="s">
        <v>112</v>
      </c>
    </row>
    <row r="69" spans="1:30" ht="12.75">
      <c r="A69" s="35">
        <v>2001</v>
      </c>
      <c r="B69" s="18" t="s">
        <v>113</v>
      </c>
      <c r="C69" s="68">
        <f>100*(SUM(Taulukko!D78:D80)-SUM(Taulukko!D66:D68))/SUM(Taulukko!D66:D68)</f>
        <v>7.388535031847131</v>
      </c>
      <c r="D69" s="68">
        <f>100*(SUM(Taulukko!E78:E80)-SUM(Taulukko!E66:E68))/SUM(Taulukko!E66:E68)</f>
        <v>7.204745255768303</v>
      </c>
      <c r="E69" s="68">
        <f>100*(SUM(Taulukko!F78:F80)-SUM(Taulukko!F66:F68))/SUM(Taulukko!F66:F68)</f>
        <v>7.322497240332426</v>
      </c>
      <c r="F69" s="68">
        <f>100*(SUM(Taulukko!H78:H80)-SUM(Taulukko!H66:H68))/SUM(Taulukko!H66:H68)</f>
        <v>6.938202247190999</v>
      </c>
      <c r="G69" s="68">
        <f>100*(SUM(Taulukko!I78:I80)-SUM(Taulukko!I66:I68))/SUM(Taulukko!I66:I68)</f>
        <v>5.1077943615256975</v>
      </c>
      <c r="H69" s="68">
        <f>100*(SUM(Taulukko!J78:J80)-SUM(Taulukko!J66:J68))/SUM(Taulukko!J66:J68)</f>
        <v>6.806637317981702</v>
      </c>
      <c r="I69" s="68">
        <f>100*(SUM(Taulukko!L78:L80)-SUM(Taulukko!L66:L68))/SUM(Taulukko!L66:L68)</f>
        <v>8.761720012932416</v>
      </c>
      <c r="J69" s="68">
        <f>100*(SUM(Taulukko!M78:M80)-SUM(Taulukko!M66:M68))/SUM(Taulukko!M66:M68)</f>
        <v>9.06961178045514</v>
      </c>
      <c r="K69" s="68">
        <f>100*(SUM(Taulukko!N78:N80)-SUM(Taulukko!N66:N68))/SUM(Taulukko!N66:N68)</f>
        <v>10.03378378378378</v>
      </c>
      <c r="L69" s="68">
        <f>100*(SUM(Taulukko!P78:P80)-SUM(Taulukko!P66:P68))/SUM(Taulukko!P66:P68)</f>
        <v>5.539727761949985</v>
      </c>
      <c r="M69" s="68">
        <f>100*(SUM(Taulukko!Q78:Q80)-SUM(Taulukko!Q66:Q68))/SUM(Taulukko!Q66:Q68)</f>
        <v>5.385292550728887</v>
      </c>
      <c r="N69" s="68">
        <f>100*(SUM(Taulukko!R78:R80)-SUM(Taulukko!R66:R68))/SUM(Taulukko!R66:R68)</f>
        <v>5.938630108315991</v>
      </c>
      <c r="O69" s="68">
        <f>100*(SUM(Taulukko!T78:T80)-SUM(Taulukko!T66:T68))/SUM(Taulukko!T66:T68)</f>
        <v>9.073197884775963</v>
      </c>
      <c r="P69" s="68">
        <f>100*(SUM(Taulukko!U78:U80)-SUM(Taulukko!U66:U68))/SUM(Taulukko!U66:U68)</f>
        <v>9.73578731775076</v>
      </c>
      <c r="Q69" s="68">
        <f>100*(SUM(Taulukko!V78:V80)-SUM(Taulukko!V66:V68))/SUM(Taulukko!V66:V68)</f>
        <v>5.256332729071543</v>
      </c>
      <c r="R69" s="68">
        <f>100*(SUM(Taulukko!X78:X80)-SUM(Taulukko!X66:X68))/SUM(Taulukko!X66:X68)</f>
        <v>6.062387718438675</v>
      </c>
      <c r="S69" s="68">
        <f>100*(SUM(Taulukko!Y78:Y80)-SUM(Taulukko!Y66:Y68))/SUM(Taulukko!Y66:Y68)</f>
        <v>5.360253593025542</v>
      </c>
      <c r="T69" s="68">
        <f>100*(SUM(Taulukko!Z78:Z80)-SUM(Taulukko!Z66:Z68))/SUM(Taulukko!Z66:Z68)</f>
        <v>5.506818120114087</v>
      </c>
      <c r="U69" s="68">
        <f>100*(SUM(Taulukko!AB78:AB80)-SUM(Taulukko!AB66:AB68))/SUM(Taulukko!AB66:AB68)</f>
        <v>5.056998100063321</v>
      </c>
      <c r="V69" s="68">
        <f>100*(SUM(Taulukko!AC78:AC80)-SUM(Taulukko!AC66:AC68))/SUM(Taulukko!AC66:AC68)</f>
        <v>5.181387426012013</v>
      </c>
      <c r="W69" s="68">
        <f>100*(SUM(Taulukko!AD78:AD80)-SUM(Taulukko!AD66:AD68))/SUM(Taulukko!AD66:AD68)</f>
        <v>5.25420863902895</v>
      </c>
      <c r="X69" s="68">
        <f>100*(SUM(Taulukko!AF78:AF80)-SUM(Taulukko!AF66:AF68))/SUM(Taulukko!AF66:AF68)</f>
        <v>12.309172546504149</v>
      </c>
      <c r="Y69" s="68">
        <f>100*(SUM(Taulukko!AG78:AG80)-SUM(Taulukko!AG66:AG68))/SUM(Taulukko!AG66:AG68)</f>
        <v>11.873026125326035</v>
      </c>
      <c r="Z69" s="68">
        <f>100*(SUM(Taulukko!AH78:AH80)-SUM(Taulukko!AH66:AH68))/SUM(Taulukko!AH66:AH68)</f>
        <v>11.438088656639934</v>
      </c>
      <c r="AA69" s="68">
        <f>100*(SUM(Taulukko!AJ78:AJ80)-SUM(Taulukko!AJ66:AJ68))/SUM(Taulukko!AJ66:AJ68)</f>
        <v>9.271099744245523</v>
      </c>
      <c r="AB69" s="68">
        <f>100*(SUM(Taulukko!AK78:AK80)-SUM(Taulukko!AK66:AK68))/SUM(Taulukko!AK66:AK68)</f>
        <v>9.37921727395414</v>
      </c>
      <c r="AC69" s="68">
        <f>100*(SUM(Taulukko!AL78:AL80)-SUM(Taulukko!AL66:AL68))/SUM(Taulukko!AL66:AL68)</f>
        <v>9.170600134861763</v>
      </c>
      <c r="AD69" s="41" t="s">
        <v>114</v>
      </c>
    </row>
    <row r="70" spans="1:30" ht="12.75">
      <c r="A70" s="35">
        <v>2001</v>
      </c>
      <c r="B70" s="18" t="s">
        <v>115</v>
      </c>
      <c r="C70" s="68">
        <f>100*(SUM(Taulukko!D79:D81)-SUM(Taulukko!D67:D69))/SUM(Taulukko!D67:D69)</f>
        <v>6.799037304452474</v>
      </c>
      <c r="D70" s="68">
        <f>100*(SUM(Taulukko!E79:E81)-SUM(Taulukko!E67:E69))/SUM(Taulukko!E67:E69)</f>
        <v>6.917480995289311</v>
      </c>
      <c r="E70" s="68">
        <f>100*(SUM(Taulukko!F79:F81)-SUM(Taulukko!F67:F69))/SUM(Taulukko!F67:F69)</f>
        <v>7.04637467918328</v>
      </c>
      <c r="F70" s="68">
        <f>100*(SUM(Taulukko!H79:H81)-SUM(Taulukko!H67:H69))/SUM(Taulukko!H67:H69)</f>
        <v>6.051873198847263</v>
      </c>
      <c r="G70" s="68">
        <f>100*(SUM(Taulukko!I79:I81)-SUM(Taulukko!I67:I69))/SUM(Taulukko!I67:I69)</f>
        <v>4.952129415648729</v>
      </c>
      <c r="H70" s="68">
        <f>100*(SUM(Taulukko!J79:J81)-SUM(Taulukko!J67:J69))/SUM(Taulukko!J67:J69)</f>
        <v>6.498316498316502</v>
      </c>
      <c r="I70" s="68">
        <f>100*(SUM(Taulukko!L79:L81)-SUM(Taulukko!L67:L69))/SUM(Taulukko!L67:L69)</f>
        <v>8.927501497902938</v>
      </c>
      <c r="J70" s="68">
        <f>100*(SUM(Taulukko!M79:M81)-SUM(Taulukko!M67:M69))/SUM(Taulukko!M67:M69)</f>
        <v>9.19732441471572</v>
      </c>
      <c r="K70" s="68">
        <f>100*(SUM(Taulukko!N79:N81)-SUM(Taulukko!N67:N69))/SUM(Taulukko!N67:N69)</f>
        <v>9.621186724773715</v>
      </c>
      <c r="L70" s="68">
        <f>100*(SUM(Taulukko!P79:P81)-SUM(Taulukko!P67:P69))/SUM(Taulukko!P67:P69)</f>
        <v>5.393809377873148</v>
      </c>
      <c r="M70" s="68">
        <f>100*(SUM(Taulukko!Q79:Q81)-SUM(Taulukko!Q67:Q69))/SUM(Taulukko!Q67:Q69)</f>
        <v>5.209789498367095</v>
      </c>
      <c r="N70" s="68">
        <f>100*(SUM(Taulukko!R79:R81)-SUM(Taulukko!R67:R69))/SUM(Taulukko!R67:R69)</f>
        <v>5.887936210325432</v>
      </c>
      <c r="O70" s="68">
        <f>100*(SUM(Taulukko!T79:T81)-SUM(Taulukko!T67:T69))/SUM(Taulukko!T67:T69)</f>
        <v>8.821895828190561</v>
      </c>
      <c r="P70" s="68">
        <f>100*(SUM(Taulukko!U79:U81)-SUM(Taulukko!U67:U69))/SUM(Taulukko!U67:U69)</f>
        <v>8.963050626709935</v>
      </c>
      <c r="Q70" s="68">
        <f>100*(SUM(Taulukko!V79:V81)-SUM(Taulukko!V67:V69))/SUM(Taulukko!V67:V69)</f>
        <v>5.195577332380796</v>
      </c>
      <c r="R70" s="68">
        <f>100*(SUM(Taulukko!X79:X81)-SUM(Taulukko!X67:X69))/SUM(Taulukko!X67:X69)</f>
        <v>5.465047393364908</v>
      </c>
      <c r="S70" s="68">
        <f>100*(SUM(Taulukko!Y79:Y81)-SUM(Taulukko!Y67:Y69))/SUM(Taulukko!Y67:Y69)</f>
        <v>5.253529438618735</v>
      </c>
      <c r="T70" s="68">
        <f>100*(SUM(Taulukko!Z79:Z81)-SUM(Taulukko!Z67:Z69))/SUM(Taulukko!Z67:Z69)</f>
        <v>5.573633912111466</v>
      </c>
      <c r="U70" s="68">
        <f>100*(SUM(Taulukko!AB79:AB81)-SUM(Taulukko!AB67:AB69))/SUM(Taulukko!AB67:AB69)</f>
        <v>4.889228418640183</v>
      </c>
      <c r="V70" s="68">
        <f>100*(SUM(Taulukko!AC79:AC81)-SUM(Taulukko!AC67:AC69))/SUM(Taulukko!AC67:AC69)</f>
        <v>5.263070003934342</v>
      </c>
      <c r="W70" s="68">
        <f>100*(SUM(Taulukko!AD79:AD81)-SUM(Taulukko!AD67:AD69))/SUM(Taulukko!AD67:AD69)</f>
        <v>5.334902471392434</v>
      </c>
      <c r="X70" s="68">
        <f>100*(SUM(Taulukko!AF79:AF81)-SUM(Taulukko!AF67:AF69))/SUM(Taulukko!AF67:AF69)</f>
        <v>11.441321392048083</v>
      </c>
      <c r="Y70" s="68">
        <f>100*(SUM(Taulukko!AG79:AG81)-SUM(Taulukko!AG67:AG69))/SUM(Taulukko!AG67:AG69)</f>
        <v>11.24409474097118</v>
      </c>
      <c r="Z70" s="68">
        <f>100*(SUM(Taulukko!AH79:AH81)-SUM(Taulukko!AH67:AH69))/SUM(Taulukko!AH67:AH69)</f>
        <v>11.456048139465228</v>
      </c>
      <c r="AA70" s="68">
        <f>100*(SUM(Taulukko!AJ79:AJ81)-SUM(Taulukko!AJ67:AJ69))/SUM(Taulukko!AJ67:AJ69)</f>
        <v>8.732824427480923</v>
      </c>
      <c r="AB70" s="68">
        <f>100*(SUM(Taulukko!AK79:AK81)-SUM(Taulukko!AK67:AK69))/SUM(Taulukko!AK67:AK69)</f>
        <v>8.868808567603748</v>
      </c>
      <c r="AC70" s="68">
        <f>100*(SUM(Taulukko!AL79:AL81)-SUM(Taulukko!AL67:AL69))/SUM(Taulukko!AL67:AL69)</f>
        <v>8.899297423887596</v>
      </c>
      <c r="AD70" s="41" t="s">
        <v>116</v>
      </c>
    </row>
    <row r="71" spans="1:30" ht="12.75">
      <c r="A71" s="35">
        <v>2001</v>
      </c>
      <c r="B71" s="18" t="s">
        <v>117</v>
      </c>
      <c r="C71" s="68">
        <f>100*(SUM(Taulukko!D80:D82)-SUM(Taulukko!D68:D70))/SUM(Taulukko!D68:D70)</f>
        <v>7.295106574602225</v>
      </c>
      <c r="D71" s="68">
        <f>100*(SUM(Taulukko!E80:E82)-SUM(Taulukko!E68:E70))/SUM(Taulukko!E68:E70)</f>
        <v>6.946631845457639</v>
      </c>
      <c r="E71" s="68">
        <f>100*(SUM(Taulukko!F80:F82)-SUM(Taulukko!F68:F70))/SUM(Taulukko!F68:F70)</f>
        <v>6.803693123018506</v>
      </c>
      <c r="F71" s="68">
        <f>100*(SUM(Taulukko!H80:H82)-SUM(Taulukko!H68:H70))/SUM(Taulukko!H68:H70)</f>
        <v>5.96753092293054</v>
      </c>
      <c r="G71" s="68">
        <f>100*(SUM(Taulukko!I80:I82)-SUM(Taulukko!I68:I70))/SUM(Taulukko!I68:I70)</f>
        <v>4.552898788077293</v>
      </c>
      <c r="H71" s="68">
        <f>100*(SUM(Taulukko!J80:J82)-SUM(Taulukko!J68:J70))/SUM(Taulukko!J68:J70)</f>
        <v>6.022080963532955</v>
      </c>
      <c r="I71" s="68">
        <f>100*(SUM(Taulukko!L80:L82)-SUM(Taulukko!L68:L70))/SUM(Taulukko!L68:L70)</f>
        <v>11.20464441219159</v>
      </c>
      <c r="J71" s="68">
        <f>100*(SUM(Taulukko!M80:M82)-SUM(Taulukko!M68:M70))/SUM(Taulukko!M68:M70)</f>
        <v>10.46666666666666</v>
      </c>
      <c r="K71" s="68">
        <f>100*(SUM(Taulukko!N80:N82)-SUM(Taulukko!N68:N70))/SUM(Taulukko!N68:N70)</f>
        <v>9.263578807064295</v>
      </c>
      <c r="L71" s="68">
        <f>100*(SUM(Taulukko!P80:P82)-SUM(Taulukko!P68:P70))/SUM(Taulukko!P68:P70)</f>
        <v>6.036341238065914</v>
      </c>
      <c r="M71" s="68">
        <f>100*(SUM(Taulukko!Q80:Q82)-SUM(Taulukko!Q68:Q70))/SUM(Taulukko!Q68:Q70)</f>
        <v>5.888676501170369</v>
      </c>
      <c r="N71" s="68">
        <f>100*(SUM(Taulukko!R80:R82)-SUM(Taulukko!R68:R70))/SUM(Taulukko!R68:R70)</f>
        <v>5.91958067283457</v>
      </c>
      <c r="O71" s="68">
        <f>100*(SUM(Taulukko!T80:T82)-SUM(Taulukko!T68:T70))/SUM(Taulukko!T68:T70)</f>
        <v>9.022007991374386</v>
      </c>
      <c r="P71" s="68">
        <f>100*(SUM(Taulukko!U80:U82)-SUM(Taulukko!U68:U70))/SUM(Taulukko!U68:U70)</f>
        <v>8.736399661492277</v>
      </c>
      <c r="Q71" s="68">
        <f>100*(SUM(Taulukko!V80:V82)-SUM(Taulukko!V68:V70))/SUM(Taulukko!V68:V70)</f>
        <v>5.235838789076232</v>
      </c>
      <c r="R71" s="68">
        <f>100*(SUM(Taulukko!X80:X82)-SUM(Taulukko!X68:X70))/SUM(Taulukko!X68:X70)</f>
        <v>5.8598238222903065</v>
      </c>
      <c r="S71" s="68">
        <f>100*(SUM(Taulukko!Y80:Y82)-SUM(Taulukko!Y68:Y70))/SUM(Taulukko!Y68:Y70)</f>
        <v>5.739519412361726</v>
      </c>
      <c r="T71" s="68">
        <f>100*(SUM(Taulukko!Z80:Z82)-SUM(Taulukko!Z68:Z70))/SUM(Taulukko!Z68:Z70)</f>
        <v>5.659091513523585</v>
      </c>
      <c r="U71" s="68">
        <f>100*(SUM(Taulukko!AB80:AB82)-SUM(Taulukko!AB68:AB70))/SUM(Taulukko!AB68:AB70)</f>
        <v>5.495293310890841</v>
      </c>
      <c r="V71" s="68">
        <f>100*(SUM(Taulukko!AC80:AC82)-SUM(Taulukko!AC68:AC70))/SUM(Taulukko!AC68:AC70)</f>
        <v>5.513905538558878</v>
      </c>
      <c r="W71" s="68">
        <f>100*(SUM(Taulukko!AD80:AD82)-SUM(Taulukko!AD68:AD70))/SUM(Taulukko!AD68:AD70)</f>
        <v>5.482452786147618</v>
      </c>
      <c r="X71" s="68">
        <f>100*(SUM(Taulukko!AF80:AF82)-SUM(Taulukko!AF68:AF70))/SUM(Taulukko!AF68:AF70)</f>
        <v>11.630080810517427</v>
      </c>
      <c r="Y71" s="68">
        <f>100*(SUM(Taulukko!AG80:AG82)-SUM(Taulukko!AG68:AG70))/SUM(Taulukko!AG68:AG70)</f>
        <v>11.523012060552757</v>
      </c>
      <c r="Z71" s="68">
        <f>100*(SUM(Taulukko!AH80:AH82)-SUM(Taulukko!AH68:AH70))/SUM(Taulukko!AH68:AH70)</f>
        <v>11.46525765958491</v>
      </c>
      <c r="AA71" s="68">
        <f>100*(SUM(Taulukko!AJ80:AJ82)-SUM(Taulukko!AJ68:AJ70))/SUM(Taulukko!AJ68:AJ70)</f>
        <v>9.473042948522682</v>
      </c>
      <c r="AB71" s="68">
        <f>100*(SUM(Taulukko!AK80:AK82)-SUM(Taulukko!AK68:AK70))/SUM(Taulukko!AK68:AK70)</f>
        <v>9.27218344965104</v>
      </c>
      <c r="AC71" s="68">
        <f>100*(SUM(Taulukko!AL80:AL82)-SUM(Taulukko!AL68:AL70))/SUM(Taulukko!AL68:AL70)</f>
        <v>8.59893758300134</v>
      </c>
      <c r="AD71" s="41" t="s">
        <v>118</v>
      </c>
    </row>
    <row r="72" spans="1:30" ht="12.75">
      <c r="A72" s="35">
        <v>2001</v>
      </c>
      <c r="B72" s="18" t="s">
        <v>119</v>
      </c>
      <c r="C72" s="68">
        <f>100*(SUM(Taulukko!D81:D83)-SUM(Taulukko!D69:D71))/SUM(Taulukko!D69:D71)</f>
        <v>6.203554119547672</v>
      </c>
      <c r="D72" s="68">
        <f>100*(SUM(Taulukko!E81:E83)-SUM(Taulukko!E69:E71))/SUM(Taulukko!E69:E71)</f>
        <v>6.559154715384251</v>
      </c>
      <c r="E72" s="68">
        <f>100*(SUM(Taulukko!F81:F83)-SUM(Taulukko!F69:F71))/SUM(Taulukko!F69:F71)</f>
        <v>6.517767771901278</v>
      </c>
      <c r="F72" s="68">
        <f>100*(SUM(Taulukko!H81:H83)-SUM(Taulukko!H69:H71))/SUM(Taulukko!H69:H71)</f>
        <v>4.650397947773461</v>
      </c>
      <c r="G72" s="68">
        <f>100*(SUM(Taulukko!I81:I83)-SUM(Taulukko!I69:I71))/SUM(Taulukko!I69:I71)</f>
        <v>5.4485049833886965</v>
      </c>
      <c r="H72" s="68">
        <f>100*(SUM(Taulukko!J81:J83)-SUM(Taulukko!J69:J71))/SUM(Taulukko!J69:J71)</f>
        <v>5.45212765957448</v>
      </c>
      <c r="I72" s="68">
        <f>100*(SUM(Taulukko!L81:L83)-SUM(Taulukko!L69:L71))/SUM(Taulukko!L69:L71)</f>
        <v>7.761010163227592</v>
      </c>
      <c r="J72" s="68">
        <f>100*(SUM(Taulukko!M81:M83)-SUM(Taulukko!M69:M71))/SUM(Taulukko!M69:M71)</f>
        <v>9.12117177097205</v>
      </c>
      <c r="K72" s="68">
        <f>100*(SUM(Taulukko!N81:N83)-SUM(Taulukko!N69:N71))/SUM(Taulukko!N69:N71)</f>
        <v>8.573320092684533</v>
      </c>
      <c r="L72" s="68">
        <f>100*(SUM(Taulukko!P81:P83)-SUM(Taulukko!P69:P71))/SUM(Taulukko!P69:P71)</f>
        <v>6.1197485941118295</v>
      </c>
      <c r="M72" s="68">
        <f>100*(SUM(Taulukko!Q81:Q83)-SUM(Taulukko!Q69:Q71))/SUM(Taulukko!Q69:Q71)</f>
        <v>6.021389383400747</v>
      </c>
      <c r="N72" s="68">
        <f>100*(SUM(Taulukko!R81:R83)-SUM(Taulukko!R69:R71))/SUM(Taulukko!R69:R71)</f>
        <v>6.01218386316484</v>
      </c>
      <c r="O72" s="68">
        <f>100*(SUM(Taulukko!T81:T83)-SUM(Taulukko!T69:T71))/SUM(Taulukko!T69:T71)</f>
        <v>8.329840737636198</v>
      </c>
      <c r="P72" s="68">
        <f>100*(SUM(Taulukko!U81:U83)-SUM(Taulukko!U69:U71))/SUM(Taulukko!U69:U71)</f>
        <v>8.307363303814647</v>
      </c>
      <c r="Q72" s="68">
        <f>100*(SUM(Taulukko!V81:V83)-SUM(Taulukko!V69:V71))/SUM(Taulukko!V69:V71)</f>
        <v>5.211275722988757</v>
      </c>
      <c r="R72" s="68">
        <f>100*(SUM(Taulukko!X81:X83)-SUM(Taulukko!X69:X71))/SUM(Taulukko!X69:X71)</f>
        <v>5.169568060789127</v>
      </c>
      <c r="S72" s="68">
        <f>100*(SUM(Taulukko!Y81:Y83)-SUM(Taulukko!Y69:Y71))/SUM(Taulukko!Y69:Y71)</f>
        <v>5.741246585547565</v>
      </c>
      <c r="T72" s="68">
        <f>100*(SUM(Taulukko!Z81:Z83)-SUM(Taulukko!Z69:Z71))/SUM(Taulukko!Z69:Z71)</f>
        <v>5.7395340829327015</v>
      </c>
      <c r="U72" s="68">
        <f>100*(SUM(Taulukko!AB81:AB83)-SUM(Taulukko!AB69:AB71))/SUM(Taulukko!AB69:AB71)</f>
        <v>5.795454545454537</v>
      </c>
      <c r="V72" s="68">
        <f>100*(SUM(Taulukko!AC81:AC83)-SUM(Taulukko!AC69:AC71))/SUM(Taulukko!AC69:AC71)</f>
        <v>5.677762989750293</v>
      </c>
      <c r="W72" s="68">
        <f>100*(SUM(Taulukko!AD81:AD83)-SUM(Taulukko!AD69:AD71))/SUM(Taulukko!AD69:AD71)</f>
        <v>5.614773103676722</v>
      </c>
      <c r="X72" s="68">
        <f>100*(SUM(Taulukko!AF81:AF83)-SUM(Taulukko!AF69:AF71))/SUM(Taulukko!AF69:AF71)</f>
        <v>10.761499311801801</v>
      </c>
      <c r="Y72" s="68">
        <f>100*(SUM(Taulukko!AG81:AG83)-SUM(Taulukko!AG69:AG71))/SUM(Taulukko!AG69:AG71)</f>
        <v>11.033278411949832</v>
      </c>
      <c r="Z72" s="68">
        <f>100*(SUM(Taulukko!AH81:AH83)-SUM(Taulukko!AH69:AH71))/SUM(Taulukko!AH69:AH71)</f>
        <v>11.486650924470332</v>
      </c>
      <c r="AA72" s="68">
        <f>100*(SUM(Taulukko!AJ81:AJ83)-SUM(Taulukko!AJ69:AJ71))/SUM(Taulukko!AJ69:AJ71)</f>
        <v>7.901554404145091</v>
      </c>
      <c r="AB72" s="68">
        <f>100*(SUM(Taulukko!AK81:AK83)-SUM(Taulukko!AK69:AK71))/SUM(Taulukko!AK69:AK71)</f>
        <v>8.338826631509562</v>
      </c>
      <c r="AC72" s="68">
        <f>100*(SUM(Taulukko!AL81:AL83)-SUM(Taulukko!AL69:AL71))/SUM(Taulukko!AL69:AL71)</f>
        <v>8.16864295125163</v>
      </c>
      <c r="AD72" s="41" t="s">
        <v>120</v>
      </c>
    </row>
    <row r="73" spans="1:30" ht="12.75">
      <c r="A73" s="35">
        <v>2001</v>
      </c>
      <c r="B73" s="18" t="s">
        <v>121</v>
      </c>
      <c r="C73" s="68">
        <f>100*(SUM(Taulukko!D82:D84)-SUM(Taulukko!D70:D72))/SUM(Taulukko!D70:D72)</f>
        <v>6.3247863247863245</v>
      </c>
      <c r="D73" s="68">
        <f>100*(SUM(Taulukko!E82:E84)-SUM(Taulukko!E70:E72))/SUM(Taulukko!E70:E72)</f>
        <v>6.259938235100853</v>
      </c>
      <c r="E73" s="68">
        <f>100*(SUM(Taulukko!F82:F84)-SUM(Taulukko!F70:F72))/SUM(Taulukko!F70:F72)</f>
        <v>6.16891539125837</v>
      </c>
      <c r="F73" s="68">
        <f>100*(SUM(Taulukko!H82:H84)-SUM(Taulukko!H70:H72))/SUM(Taulukko!H70:H72)</f>
        <v>4.369451832406492</v>
      </c>
      <c r="G73" s="68">
        <f>100*(SUM(Taulukko!I82:I84)-SUM(Taulukko!I70:I72))/SUM(Taulukko!I70:I72)</f>
        <v>4.409345179335281</v>
      </c>
      <c r="H73" s="68">
        <f>100*(SUM(Taulukko!J82:J84)-SUM(Taulukko!J70:J72))/SUM(Taulukko!J70:J72)</f>
        <v>4.856293359762137</v>
      </c>
      <c r="I73" s="68">
        <f>100*(SUM(Taulukko!L82:L84)-SUM(Taulukko!L70:L72))/SUM(Taulukko!L70:L72)</f>
        <v>6.764797995615416</v>
      </c>
      <c r="J73" s="68">
        <f>100*(SUM(Taulukko!M82:M84)-SUM(Taulukko!M70:M72))/SUM(Taulukko!M70:M72)</f>
        <v>7.674571805006572</v>
      </c>
      <c r="K73" s="68">
        <f>100*(SUM(Taulukko!N82:N84)-SUM(Taulukko!N70:N72))/SUM(Taulukko!N70:N72)</f>
        <v>7.583716349310578</v>
      </c>
      <c r="L73" s="68">
        <f>100*(SUM(Taulukko!P82:P84)-SUM(Taulukko!P70:P72))/SUM(Taulukko!P70:P72)</f>
        <v>6.256445513922326</v>
      </c>
      <c r="M73" s="68">
        <f>100*(SUM(Taulukko!Q82:Q84)-SUM(Taulukko!Q70:Q72))/SUM(Taulukko!Q70:Q72)</f>
        <v>6.134674029506307</v>
      </c>
      <c r="N73" s="68">
        <f>100*(SUM(Taulukko!R82:R84)-SUM(Taulukko!R70:R72))/SUM(Taulukko!R70:R72)</f>
        <v>6.084022315441225</v>
      </c>
      <c r="O73" s="68">
        <f>100*(SUM(Taulukko!T82:T84)-SUM(Taulukko!T70:T72))/SUM(Taulukko!T70:T72)</f>
        <v>7.368535340740477</v>
      </c>
      <c r="P73" s="68">
        <f>100*(SUM(Taulukko!U82:U84)-SUM(Taulukko!U70:U72))/SUM(Taulukko!U70:U72)</f>
        <v>6.888735717504823</v>
      </c>
      <c r="Q73" s="68">
        <f>100*(SUM(Taulukko!V82:V84)-SUM(Taulukko!V70:V72))/SUM(Taulukko!V70:V72)</f>
        <v>5.058857059533116</v>
      </c>
      <c r="R73" s="68">
        <f>100*(SUM(Taulukko!X82:X84)-SUM(Taulukko!X70:X72))/SUM(Taulukko!X70:X72)</f>
        <v>6.15910739576496</v>
      </c>
      <c r="S73" s="68">
        <f>100*(SUM(Taulukko!Y82:Y84)-SUM(Taulukko!Y70:Y72))/SUM(Taulukko!Y70:Y72)</f>
        <v>6.219194735520707</v>
      </c>
      <c r="T73" s="68">
        <f>100*(SUM(Taulukko!Z82:Z84)-SUM(Taulukko!Z70:Z72))/SUM(Taulukko!Z70:Z72)</f>
        <v>5.787124044656347</v>
      </c>
      <c r="U73" s="68">
        <f>100*(SUM(Taulukko!AB82:AB84)-SUM(Taulukko!AB70:AB72))/SUM(Taulukko!AB70:AB72)</f>
        <v>6.6052120876074305</v>
      </c>
      <c r="V73" s="68">
        <f>100*(SUM(Taulukko!AC82:AC84)-SUM(Taulukko!AC70:AC72))/SUM(Taulukko!AC70:AC72)</f>
        <v>5.780140790685245</v>
      </c>
      <c r="W73" s="68">
        <f>100*(SUM(Taulukko!AD82:AD84)-SUM(Taulukko!AD70:AD72))/SUM(Taulukko!AD70:AD72)</f>
        <v>5.654774670146396</v>
      </c>
      <c r="X73" s="68">
        <f>100*(SUM(Taulukko!AF82:AF84)-SUM(Taulukko!AF70:AF72))/SUM(Taulukko!AF70:AF72)</f>
        <v>11.466605159972326</v>
      </c>
      <c r="Y73" s="68">
        <f>100*(SUM(Taulukko!AG82:AG84)-SUM(Taulukko!AG70:AG72))/SUM(Taulukko!AG70:AG72)</f>
        <v>11.677705131008992</v>
      </c>
      <c r="Z73" s="68">
        <f>100*(SUM(Taulukko!AH82:AH84)-SUM(Taulukko!AH70:AH72))/SUM(Taulukko!AH70:AH72)</f>
        <v>11.52451983883796</v>
      </c>
      <c r="AA73" s="68">
        <f>100*(SUM(Taulukko!AJ82:AJ84)-SUM(Taulukko!AJ70:AJ72))/SUM(Taulukko!AJ70:AJ72)</f>
        <v>8.028455284552843</v>
      </c>
      <c r="AB73" s="68">
        <f>100*(SUM(Taulukko!AK82:AK84)-SUM(Taulukko!AK70:AK72))/SUM(Taulukko!AK70:AK72)</f>
        <v>7.951570680628257</v>
      </c>
      <c r="AC73" s="68">
        <f>100*(SUM(Taulukko!AL82:AL84)-SUM(Taulukko!AL70:AL72))/SUM(Taulukko!AL70:AL72)</f>
        <v>7.647058823529404</v>
      </c>
      <c r="AD73" s="41" t="s">
        <v>121</v>
      </c>
    </row>
    <row r="74" spans="1:30" ht="12.75">
      <c r="A74" s="35">
        <v>2001</v>
      </c>
      <c r="B74" s="18" t="s">
        <v>122</v>
      </c>
      <c r="C74" s="68">
        <f>100*(SUM(Taulukko!D83:D85)-SUM(Taulukko!D71:D73))/SUM(Taulukko!D71:D73)</f>
        <v>5.904696132596673</v>
      </c>
      <c r="D74" s="68">
        <f>100*(SUM(Taulukko!E83:E85)-SUM(Taulukko!E71:E73))/SUM(Taulukko!E71:E73)</f>
        <v>5.906474561772957</v>
      </c>
      <c r="E74" s="68">
        <f>100*(SUM(Taulukko!F83:F85)-SUM(Taulukko!F71:F73))/SUM(Taulukko!F71:F73)</f>
        <v>5.747786426898236</v>
      </c>
      <c r="F74" s="68">
        <f>100*(SUM(Taulukko!H83:H85)-SUM(Taulukko!H71:H73))/SUM(Taulukko!H71:H73)</f>
        <v>4.37637525758794</v>
      </c>
      <c r="G74" s="68">
        <f>100*(SUM(Taulukko!I83:I85)-SUM(Taulukko!I71:I73))/SUM(Taulukko!I71:I73)</f>
        <v>4.223968565815336</v>
      </c>
      <c r="H74" s="68">
        <f>100*(SUM(Taulukko!J83:J85)-SUM(Taulukko!J71:J73))/SUM(Taulukko!J71:J73)</f>
        <v>4.302134646962241</v>
      </c>
      <c r="I74" s="68">
        <f>100*(SUM(Taulukko!L83:L85)-SUM(Taulukko!L71:L73))/SUM(Taulukko!L71:L73)</f>
        <v>5.806248027769024</v>
      </c>
      <c r="J74" s="68">
        <f>100*(SUM(Taulukko!M83:M85)-SUM(Taulukko!M71:M73))/SUM(Taulukko!M71:M73)</f>
        <v>6.361570918532932</v>
      </c>
      <c r="K74" s="68">
        <f>100*(SUM(Taulukko!N83:N85)-SUM(Taulukko!N71:N73))/SUM(Taulukko!N71:N73)</f>
        <v>6.369840753981158</v>
      </c>
      <c r="L74" s="68">
        <f>100*(SUM(Taulukko!P83:P85)-SUM(Taulukko!P71:P73))/SUM(Taulukko!P71:P73)</f>
        <v>6.064830951551076</v>
      </c>
      <c r="M74" s="68">
        <f>100*(SUM(Taulukko!Q83:Q85)-SUM(Taulukko!Q71:Q73))/SUM(Taulukko!Q71:Q73)</f>
        <v>6.170254660015758</v>
      </c>
      <c r="N74" s="68">
        <f>100*(SUM(Taulukko!R83:R85)-SUM(Taulukko!R71:R73))/SUM(Taulukko!R71:R73)</f>
        <v>6.051811772421703</v>
      </c>
      <c r="O74" s="68">
        <f>100*(SUM(Taulukko!T83:T85)-SUM(Taulukko!T71:T73))/SUM(Taulukko!T71:T73)</f>
        <v>6.775331030512393</v>
      </c>
      <c r="P74" s="68">
        <f>100*(SUM(Taulukko!U83:U85)-SUM(Taulukko!U71:U73))/SUM(Taulukko!U71:U73)</f>
        <v>6.383603399134382</v>
      </c>
      <c r="Q74" s="68">
        <f>100*(SUM(Taulukko!V83:V85)-SUM(Taulukko!V71:V73))/SUM(Taulukko!V71:V73)</f>
        <v>4.803067316790117</v>
      </c>
      <c r="R74" s="68">
        <f>100*(SUM(Taulukko!X83:X85)-SUM(Taulukko!X71:X73))/SUM(Taulukko!X71:X73)</f>
        <v>6.018292257208688</v>
      </c>
      <c r="S74" s="68">
        <f>100*(SUM(Taulukko!Y83:Y85)-SUM(Taulukko!Y71:Y73))/SUM(Taulukko!Y71:Y73)</f>
        <v>5.9630993400976875</v>
      </c>
      <c r="T74" s="68">
        <f>100*(SUM(Taulukko!Z83:Z85)-SUM(Taulukko!Z71:Z73))/SUM(Taulukko!Z71:Z73)</f>
        <v>5.779646662596251</v>
      </c>
      <c r="U74" s="68">
        <f>100*(SUM(Taulukko!AB83:AB85)-SUM(Taulukko!AB71:AB73))/SUM(Taulukko!AB71:AB73)</f>
        <v>6.284457973955705</v>
      </c>
      <c r="V74" s="68">
        <f>100*(SUM(Taulukko!AC83:AC85)-SUM(Taulukko!AC71:AC73))/SUM(Taulukko!AC71:AC73)</f>
        <v>5.666770742609245</v>
      </c>
      <c r="W74" s="68">
        <f>100*(SUM(Taulukko!AD83:AD85)-SUM(Taulukko!AD71:AD73))/SUM(Taulukko!AD71:AD73)</f>
        <v>5.563987332623754</v>
      </c>
      <c r="X74" s="68">
        <f>100*(SUM(Taulukko!AF83:AF85)-SUM(Taulukko!AF71:AF73))/SUM(Taulukko!AF71:AF73)</f>
        <v>11.70100099074169</v>
      </c>
      <c r="Y74" s="68">
        <f>100*(SUM(Taulukko!AG83:AG85)-SUM(Taulukko!AG71:AG73))/SUM(Taulukko!AG71:AG73)</f>
        <v>11.788800558646566</v>
      </c>
      <c r="Z74" s="68">
        <f>100*(SUM(Taulukko!AH83:AH85)-SUM(Taulukko!AH71:AH73))/SUM(Taulukko!AH71:AH73)</f>
        <v>11.55175644330729</v>
      </c>
      <c r="AA74" s="68">
        <f>100*(SUM(Taulukko!AJ83:AJ85)-SUM(Taulukko!AJ71:AJ73))/SUM(Taulukko!AJ71:AJ73)</f>
        <v>6.796448087431705</v>
      </c>
      <c r="AB74" s="68">
        <f>100*(SUM(Taulukko!AK83:AK85)-SUM(Taulukko!AK71:AK73))/SUM(Taulukko!AK71:AK73)</f>
        <v>6.930051813471514</v>
      </c>
      <c r="AC74" s="68">
        <f>100*(SUM(Taulukko!AL83:AL85)-SUM(Taulukko!AL71:AL73))/SUM(Taulukko!AL71:AL73)</f>
        <v>7.101167315175091</v>
      </c>
      <c r="AD74" s="41" t="s">
        <v>122</v>
      </c>
    </row>
    <row r="75" spans="1:30" ht="12.75">
      <c r="A75" s="35">
        <v>2001</v>
      </c>
      <c r="B75" s="4" t="s">
        <v>123</v>
      </c>
      <c r="C75" s="68">
        <f>100*(SUM(Taulukko!D84:D86)-SUM(Taulukko!D72:D74))/SUM(Taulukko!D72:D74)</f>
        <v>5.450874831763119</v>
      </c>
      <c r="D75" s="68">
        <f>100*(SUM(Taulukko!E84:E86)-SUM(Taulukko!E72:E74))/SUM(Taulukko!E72:E74)</f>
        <v>5.415853207676887</v>
      </c>
      <c r="E75" s="68">
        <f>100*(SUM(Taulukko!F84:F86)-SUM(Taulukko!F72:F74))/SUM(Taulukko!F72:F74)</f>
        <v>5.216095380029814</v>
      </c>
      <c r="F75" s="68">
        <f>100*(SUM(Taulukko!H84:H86)-SUM(Taulukko!H72:H74))/SUM(Taulukko!H72:H74)</f>
        <v>3.682111077017494</v>
      </c>
      <c r="G75" s="68">
        <f>100*(SUM(Taulukko!I84:I86)-SUM(Taulukko!I72:I74))/SUM(Taulukko!I72:I74)</f>
        <v>3.853690398432401</v>
      </c>
      <c r="H75" s="68">
        <f>100*(SUM(Taulukko!J84:J86)-SUM(Taulukko!J72:J74))/SUM(Taulukko!J72:J74)</f>
        <v>3.7218413320274353</v>
      </c>
      <c r="I75" s="68">
        <f>100*(SUM(Taulukko!L84:L86)-SUM(Taulukko!L72:L74))/SUM(Taulukko!L72:L74)</f>
        <v>4.328869511055757</v>
      </c>
      <c r="J75" s="68">
        <f>100*(SUM(Taulukko!M84:M86)-SUM(Taulukko!M72:M74))/SUM(Taulukko!M72:M74)</f>
        <v>5.283505154639187</v>
      </c>
      <c r="K75" s="68">
        <f>100*(SUM(Taulukko!N84:N86)-SUM(Taulukko!N72:N74))/SUM(Taulukko!N72:N74)</f>
        <v>5.143040822886531</v>
      </c>
      <c r="L75" s="68">
        <f>100*(SUM(Taulukko!P84:P86)-SUM(Taulukko!P72:P74))/SUM(Taulukko!P72:P74)</f>
        <v>5.643265031911304</v>
      </c>
      <c r="M75" s="68">
        <f>100*(SUM(Taulukko!Q84:Q86)-SUM(Taulukko!Q72:Q74))/SUM(Taulukko!Q72:Q74)</f>
        <v>5.877884248587411</v>
      </c>
      <c r="N75" s="68">
        <f>100*(SUM(Taulukko!R84:R86)-SUM(Taulukko!R72:R74))/SUM(Taulukko!R72:R74)</f>
        <v>5.896047997913132</v>
      </c>
      <c r="O75" s="68">
        <f>100*(SUM(Taulukko!T84:T86)-SUM(Taulukko!T72:T74))/SUM(Taulukko!T72:T74)</f>
        <v>4.514625578240763</v>
      </c>
      <c r="P75" s="68">
        <f>100*(SUM(Taulukko!U84:U86)-SUM(Taulukko!U72:U74))/SUM(Taulukko!U72:U74)</f>
        <v>4.66532828398049</v>
      </c>
      <c r="Q75" s="68">
        <f>100*(SUM(Taulukko!V84:V86)-SUM(Taulukko!V72:V74))/SUM(Taulukko!V72:V74)</f>
        <v>4.504743907720167</v>
      </c>
      <c r="R75" s="68">
        <f>100*(SUM(Taulukko!X84:X86)-SUM(Taulukko!X72:X74))/SUM(Taulukko!X72:X74)</f>
        <v>6.002873170064308</v>
      </c>
      <c r="S75" s="68">
        <f>100*(SUM(Taulukko!Y84:Y86)-SUM(Taulukko!Y72:Y74))/SUM(Taulukko!Y72:Y74)</f>
        <v>5.863670558989965</v>
      </c>
      <c r="T75" s="68">
        <f>100*(SUM(Taulukko!Z84:Z86)-SUM(Taulukko!Z72:Z74))/SUM(Taulukko!Z72:Z74)</f>
        <v>5.721483253119506</v>
      </c>
      <c r="U75" s="68">
        <f>100*(SUM(Taulukko!AB84:AB86)-SUM(Taulukko!AB72:AB74))/SUM(Taulukko!AB72:AB74)</f>
        <v>5.280985870056134</v>
      </c>
      <c r="V75" s="68">
        <f>100*(SUM(Taulukko!AC84:AC86)-SUM(Taulukko!AC72:AC74))/SUM(Taulukko!AC72:AC74)</f>
        <v>5.293813860143435</v>
      </c>
      <c r="W75" s="68">
        <f>100*(SUM(Taulukko!AD84:AD86)-SUM(Taulukko!AD72:AD74))/SUM(Taulukko!AD72:AD74)</f>
        <v>5.402718365317962</v>
      </c>
      <c r="X75" s="68">
        <f>100*(SUM(Taulukko!AF84:AF86)-SUM(Taulukko!AF72:AF74))/SUM(Taulukko!AF72:AF74)</f>
        <v>11.712098211339189</v>
      </c>
      <c r="Y75" s="68">
        <f>100*(SUM(Taulukko!AG84:AG86)-SUM(Taulukko!AG72:AG74))/SUM(Taulukko!AG72:AG74)</f>
        <v>11.824615473333822</v>
      </c>
      <c r="Z75" s="68">
        <f>100*(SUM(Taulukko!AH84:AH86)-SUM(Taulukko!AH72:AH74))/SUM(Taulukko!AH72:AH74)</f>
        <v>11.541022439898844</v>
      </c>
      <c r="AA75" s="68">
        <f>100*(SUM(Taulukko!AJ84:AJ86)-SUM(Taulukko!AJ72:AJ74))/SUM(Taulukko!AJ72:AJ74)</f>
        <v>6.682180851063837</v>
      </c>
      <c r="AB75" s="68">
        <f>100*(SUM(Taulukko!AK84:AK86)-SUM(Taulukko!AK72:AK74))/SUM(Taulukko!AK72:AK74)</f>
        <v>6.604381443298969</v>
      </c>
      <c r="AC75" s="68">
        <f>100*(SUM(Taulukko!AL84:AL86)-SUM(Taulukko!AL72:AL74))/SUM(Taulukko!AL72:AL74)</f>
        <v>6.529430685107756</v>
      </c>
      <c r="AD75" s="41" t="s">
        <v>123</v>
      </c>
    </row>
    <row r="76" spans="1:39" s="4" customFormat="1" ht="12.75">
      <c r="A76" s="40">
        <v>2002</v>
      </c>
      <c r="B76" s="38" t="s">
        <v>97</v>
      </c>
      <c r="C76" s="39">
        <f>100*(SUM(Taulukko!D85:D87)-SUM(Taulukko!D73:D75))/SUM(Taulukko!D73:D75)</f>
        <v>4.832214765100663</v>
      </c>
      <c r="D76" s="39">
        <f>100*(SUM(Taulukko!E85:E87)-SUM(Taulukko!E73:E75))/SUM(Taulukko!E73:E75)</f>
        <v>4.6225273805999985</v>
      </c>
      <c r="E76" s="39">
        <f>100*(SUM(Taulukko!F85:F87)-SUM(Taulukko!F73:F75))/SUM(Taulukko!F73:F75)</f>
        <v>4.577698031422633</v>
      </c>
      <c r="F76" s="39">
        <f>100*(SUM(Taulukko!H85:H87)-SUM(Taulukko!H73:H75))/SUM(Taulukko!H73:H75)</f>
        <v>2.7013269080666436</v>
      </c>
      <c r="G76" s="39">
        <f>100*(SUM(Taulukko!I85:I87)-SUM(Taulukko!I73:I75))/SUM(Taulukko!I73:I75)</f>
        <v>3.052939265995464</v>
      </c>
      <c r="H76" s="39">
        <f>100*(SUM(Taulukko!J85:J87)-SUM(Taulukko!J73:J75))/SUM(Taulukko!J73:J75)</f>
        <v>3.148328464784157</v>
      </c>
      <c r="I76" s="39">
        <f>100*(SUM(Taulukko!L85:L87)-SUM(Taulukko!L73:L75))/SUM(Taulukko!L73:L75)</f>
        <v>2.5379037574159677</v>
      </c>
      <c r="J76" s="39">
        <f>100*(SUM(Taulukko!M85:M87)-SUM(Taulukko!M73:M75))/SUM(Taulukko!M73:M75)</f>
        <v>3.816793893129771</v>
      </c>
      <c r="K76" s="39">
        <f>100*(SUM(Taulukko!N85:N87)-SUM(Taulukko!N73:N75))/SUM(Taulukko!N73:N75)</f>
        <v>4.00381315538607</v>
      </c>
      <c r="L76" s="39">
        <f>100*(SUM(Taulukko!P85:P87)-SUM(Taulukko!P73:P75))/SUM(Taulukko!P73:P75)</f>
        <v>5.774975107865907</v>
      </c>
      <c r="M76" s="39">
        <f>100*(SUM(Taulukko!Q85:Q87)-SUM(Taulukko!Q73:Q75))/SUM(Taulukko!Q73:Q75)</f>
        <v>5.767877925353432</v>
      </c>
      <c r="N76" s="39">
        <f>100*(SUM(Taulukko!R85:R87)-SUM(Taulukko!R73:R75))/SUM(Taulukko!R73:R75)</f>
        <v>5.6459925705505976</v>
      </c>
      <c r="O76" s="39">
        <f>100*(SUM(Taulukko!T85:T87)-SUM(Taulukko!T73:T75))/SUM(Taulukko!T73:T75)</f>
        <v>4.284346577309708</v>
      </c>
      <c r="P76" s="39">
        <f>100*(SUM(Taulukko!U85:U87)-SUM(Taulukko!U73:U75))/SUM(Taulukko!U73:U75)</f>
        <v>4.436301517235965</v>
      </c>
      <c r="Q76" s="39">
        <f>100*(SUM(Taulukko!V85:V87)-SUM(Taulukko!V73:V75))/SUM(Taulukko!V73:V75)</f>
        <v>4.244071695080278</v>
      </c>
      <c r="R76" s="39">
        <f>100*(SUM(Taulukko!X85:X87)-SUM(Taulukko!X73:X75))/SUM(Taulukko!X73:X75)</f>
        <v>5.854107069881487</v>
      </c>
      <c r="S76" s="39">
        <f>100*(SUM(Taulukko!Y85:Y87)-SUM(Taulukko!Y73:Y75))/SUM(Taulukko!Y73:Y75)</f>
        <v>5.63423344891069</v>
      </c>
      <c r="T76" s="39">
        <f>100*(SUM(Taulukko!Z85:Z87)-SUM(Taulukko!Z73:Z75))/SUM(Taulukko!Z73:Z75)</f>
        <v>5.631897611321041</v>
      </c>
      <c r="U76" s="39">
        <f>100*(SUM(Taulukko!AB85:AB87)-SUM(Taulukko!AB73:AB75))/SUM(Taulukko!AB73:AB75)</f>
        <v>5.095077188100442</v>
      </c>
      <c r="V76" s="39">
        <f>100*(SUM(Taulukko!AC85:AC87)-SUM(Taulukko!AC73:AC75))/SUM(Taulukko!AC73:AC75)</f>
        <v>5.272069525803533</v>
      </c>
      <c r="W76" s="39">
        <f>100*(SUM(Taulukko!AD85:AD87)-SUM(Taulukko!AD73:AD75))/SUM(Taulukko!AD73:AD75)</f>
        <v>5.275070998671218</v>
      </c>
      <c r="X76" s="39">
        <f>100*(SUM(Taulukko!AF85:AF87)-SUM(Taulukko!AF73:AF75))/SUM(Taulukko!AF73:AF75)</f>
        <v>11.708560781878203</v>
      </c>
      <c r="Y76" s="39">
        <f>100*(SUM(Taulukko!AG85:AG87)-SUM(Taulukko!AG73:AG75))/SUM(Taulukko!AG73:AG75)</f>
        <v>11.68930401258052</v>
      </c>
      <c r="Z76" s="39">
        <f>100*(SUM(Taulukko!AH85:AH87)-SUM(Taulukko!AH73:AH75))/SUM(Taulukko!AH73:AH75)</f>
        <v>11.488616684534035</v>
      </c>
      <c r="AA76" s="39">
        <f>100*(SUM(Taulukko!AJ85:AJ87)-SUM(Taulukko!AJ73:AJ75))/SUM(Taulukko!AJ73:AJ75)</f>
        <v>5.766062602965404</v>
      </c>
      <c r="AB76" s="39">
        <f>100*(SUM(Taulukko!AK85:AK87)-SUM(Taulukko!AK73:AK75))/SUM(Taulukko!AK73:AK75)</f>
        <v>5.869218500797441</v>
      </c>
      <c r="AC76" s="39">
        <f>100*(SUM(Taulukko!AL85:AL87)-SUM(Taulukko!AL73:AL75))/SUM(Taulukko!AL73:AL75)</f>
        <v>5.998723675813679</v>
      </c>
      <c r="AD76" s="58" t="s">
        <v>156</v>
      </c>
      <c r="AE76" s="63"/>
      <c r="AF76" s="63"/>
      <c r="AG76" s="63"/>
      <c r="AH76" s="63"/>
      <c r="AI76" s="63"/>
      <c r="AJ76" s="63"/>
      <c r="AK76" s="63"/>
      <c r="AL76" s="63"/>
      <c r="AM76" s="41"/>
    </row>
    <row r="77" spans="1:30" ht="12.75">
      <c r="A77" s="35">
        <v>2002</v>
      </c>
      <c r="B77" s="4" t="s">
        <v>101</v>
      </c>
      <c r="C77" s="68">
        <f>100*(SUM(Taulukko!D86:D88)-SUM(Taulukko!D74:D76))/SUM(Taulukko!D74:D76)</f>
        <v>2.9129427341939604</v>
      </c>
      <c r="D77" s="68">
        <f>100*(SUM(Taulukko!E86:E88)-SUM(Taulukko!E74:E76))/SUM(Taulukko!E74:E76)</f>
        <v>3.5578638796838957</v>
      </c>
      <c r="E77" s="68">
        <f>100*(SUM(Taulukko!F86:F88)-SUM(Taulukko!F74:F76))/SUM(Taulukko!F74:F76)</f>
        <v>3.969196203460804</v>
      </c>
      <c r="F77" s="68">
        <f>100*(SUM(Taulukko!H86:H88)-SUM(Taulukko!H74:H76))/SUM(Taulukko!H74:H76)</f>
        <v>-0.39054742834445955</v>
      </c>
      <c r="G77" s="68">
        <f>100*(SUM(Taulukko!I86:I88)-SUM(Taulukko!I74:I76))/SUM(Taulukko!I74:I76)</f>
        <v>2.28884590586719</v>
      </c>
      <c r="H77" s="68">
        <f>100*(SUM(Taulukko!J86:J88)-SUM(Taulukko!J74:J76))/SUM(Taulukko!J74:J76)</f>
        <v>2.646868947708195</v>
      </c>
      <c r="I77" s="68">
        <f>100*(SUM(Taulukko!L86:L88)-SUM(Taulukko!L74:L76))/SUM(Taulukko!L74:L76)</f>
        <v>-1.7099863201094392</v>
      </c>
      <c r="J77" s="68">
        <f>100*(SUM(Taulukko!M86:M88)-SUM(Taulukko!M74:M76))/SUM(Taulukko!M74:M76)</f>
        <v>2.190923317683881</v>
      </c>
      <c r="K77" s="68">
        <f>100*(SUM(Taulukko!N86:N88)-SUM(Taulukko!N74:N76))/SUM(Taulukko!N74:N76)</f>
        <v>3.1436655139893115</v>
      </c>
      <c r="L77" s="68">
        <f>100*(SUM(Taulukko!P86:P88)-SUM(Taulukko!P74:P76))/SUM(Taulukko!P74:P76)</f>
        <v>5.011464133639067</v>
      </c>
      <c r="M77" s="68">
        <f>100*(SUM(Taulukko!Q86:Q88)-SUM(Taulukko!Q74:Q76))/SUM(Taulukko!Q74:Q76)</f>
        <v>5.225392347255894</v>
      </c>
      <c r="N77" s="68">
        <f>100*(SUM(Taulukko!R86:R88)-SUM(Taulukko!R74:R76))/SUM(Taulukko!R74:R76)</f>
        <v>5.3536717845894986</v>
      </c>
      <c r="O77" s="68">
        <f>100*(SUM(Taulukko!T86:T88)-SUM(Taulukko!T74:T76))/SUM(Taulukko!T74:T76)</f>
        <v>-2.3286550443703296</v>
      </c>
      <c r="P77" s="68">
        <f>100*(SUM(Taulukko!U86:U88)-SUM(Taulukko!U74:U76))/SUM(Taulukko!U74:U76)</f>
        <v>-1.9649295061595977</v>
      </c>
      <c r="Q77" s="68">
        <f>100*(SUM(Taulukko!V86:V88)-SUM(Taulukko!V74:V76))/SUM(Taulukko!V74:V76)</f>
        <v>4.064767994998805</v>
      </c>
      <c r="R77" s="68">
        <f>100*(SUM(Taulukko!X86:X88)-SUM(Taulukko!X74:X76))/SUM(Taulukko!X74:X76)</f>
        <v>5.012996658002256</v>
      </c>
      <c r="S77" s="68">
        <f>100*(SUM(Taulukko!Y86:Y88)-SUM(Taulukko!Y74:Y76))/SUM(Taulukko!Y74:Y76)</f>
        <v>5.196550276171699</v>
      </c>
      <c r="T77" s="68">
        <f>100*(SUM(Taulukko!Z86:Z88)-SUM(Taulukko!Z74:Z76))/SUM(Taulukko!Z74:Z76)</f>
        <v>5.539321806832412</v>
      </c>
      <c r="U77" s="68">
        <f>100*(SUM(Taulukko!AB86:AB88)-SUM(Taulukko!AB74:AB76))/SUM(Taulukko!AB74:AB76)</f>
        <v>4.6830478361436185</v>
      </c>
      <c r="V77" s="68">
        <f>100*(SUM(Taulukko!AC86:AC88)-SUM(Taulukko!AC74:AC76))/SUM(Taulukko!AC74:AC76)</f>
        <v>5.129527293482775</v>
      </c>
      <c r="W77" s="68">
        <f>100*(SUM(Taulukko!AD86:AD88)-SUM(Taulukko!AD74:AD76))/SUM(Taulukko!AD74:AD76)</f>
        <v>5.20625464409596</v>
      </c>
      <c r="X77" s="68">
        <f>100*(SUM(Taulukko!AF86:AF88)-SUM(Taulukko!AF74:AF76))/SUM(Taulukko!AF74:AF76)</f>
        <v>11.253246753246762</v>
      </c>
      <c r="Y77" s="68">
        <f>100*(SUM(Taulukko!AG86:AG88)-SUM(Taulukko!AG74:AG76))/SUM(Taulukko!AG74:AG76)</f>
        <v>11.403500504246024</v>
      </c>
      <c r="Z77" s="68">
        <f>100*(SUM(Taulukko!AH86:AH88)-SUM(Taulukko!AH74:AH76))/SUM(Taulukko!AH74:AH76)</f>
        <v>11.40602559952736</v>
      </c>
      <c r="AA77" s="68">
        <f>100*(SUM(Taulukko!AJ86:AJ88)-SUM(Taulukko!AJ74:AJ76))/SUM(Taulukko!AJ74:AJ76)</f>
        <v>4.530638852672744</v>
      </c>
      <c r="AB77" s="68">
        <f>100*(SUM(Taulukko!AK86:AK88)-SUM(Taulukko!AK74:AK76))/SUM(Taulukko!AK74:AK76)</f>
        <v>5.085281111813002</v>
      </c>
      <c r="AC77" s="68">
        <f>100*(SUM(Taulukko!AL86:AL88)-SUM(Taulukko!AL74:AL76))/SUM(Taulukko!AL74:AL76)</f>
        <v>5.508072174738853</v>
      </c>
      <c r="AD77" s="41" t="s">
        <v>132</v>
      </c>
    </row>
    <row r="78" spans="1:30" ht="12.75">
      <c r="A78" s="35">
        <v>2002</v>
      </c>
      <c r="B78" s="4" t="s">
        <v>105</v>
      </c>
      <c r="C78" s="68">
        <f>100*(SUM(Taulukko!D87:D89)-SUM(Taulukko!D75:D77))/SUM(Taulukko!D75:D77)</f>
        <v>2.8062066688676133</v>
      </c>
      <c r="D78" s="68">
        <f>100*(SUM(Taulukko!E87:E89)-SUM(Taulukko!E75:E77))/SUM(Taulukko!E75:E77)</f>
        <v>3.206691786174155</v>
      </c>
      <c r="E78" s="68">
        <f>100*(SUM(Taulukko!F87:F89)-SUM(Taulukko!F75:F77))/SUM(Taulukko!F75:F77)</f>
        <v>3.577282685545982</v>
      </c>
      <c r="F78" s="68">
        <f>100*(SUM(Taulukko!H87:H89)-SUM(Taulukko!H75:H77))/SUM(Taulukko!H75:H77)</f>
        <v>-0.9393040018264229</v>
      </c>
      <c r="G78" s="68">
        <f>100*(SUM(Taulukko!I87:I89)-SUM(Taulukko!I75:I77))/SUM(Taulukko!I75:I77)</f>
        <v>1.8222506393861855</v>
      </c>
      <c r="H78" s="68">
        <f>100*(SUM(Taulukko!J87:J89)-SUM(Taulukko!J75:J77))/SUM(Taulukko!J75:J77)</f>
        <v>2.2157996146435566</v>
      </c>
      <c r="I78" s="68">
        <f>100*(SUM(Taulukko!L87:L89)-SUM(Taulukko!L75:L77))/SUM(Taulukko!L75:L77)</f>
        <v>0.3918774492340658</v>
      </c>
      <c r="J78" s="68">
        <f>100*(SUM(Taulukko!M87:M89)-SUM(Taulukko!M75:M77))/SUM(Taulukko!M75:M77)</f>
        <v>2.7001862197392708</v>
      </c>
      <c r="K78" s="68">
        <f>100*(SUM(Taulukko!N87:N89)-SUM(Taulukko!N75:N77))/SUM(Taulukko!N75:N77)</f>
        <v>2.5553131816765493</v>
      </c>
      <c r="L78" s="68">
        <f>100*(SUM(Taulukko!P87:P89)-SUM(Taulukko!P75:P77))/SUM(Taulukko!P75:P77)</f>
        <v>5.066225165562899</v>
      </c>
      <c r="M78" s="68">
        <f>100*(SUM(Taulukko!Q87:Q89)-SUM(Taulukko!Q75:Q77))/SUM(Taulukko!Q75:Q77)</f>
        <v>5.124543969812987</v>
      </c>
      <c r="N78" s="68">
        <f>100*(SUM(Taulukko!R87:R89)-SUM(Taulukko!R75:R77))/SUM(Taulukko!R75:R77)</f>
        <v>5.118614163124536</v>
      </c>
      <c r="O78" s="68">
        <f>100*(SUM(Taulukko!T87:T89)-SUM(Taulukko!T75:T77))/SUM(Taulukko!T75:T77)</f>
        <v>-3.1481917775945334</v>
      </c>
      <c r="P78" s="68">
        <f>100*(SUM(Taulukko!U87:U89)-SUM(Taulukko!U75:U77))/SUM(Taulukko!U75:U77)</f>
        <v>-3.159408393396538</v>
      </c>
      <c r="Q78" s="68">
        <f>100*(SUM(Taulukko!V87:V89)-SUM(Taulukko!V75:V77))/SUM(Taulukko!V75:V77)</f>
        <v>3.9653426133929024</v>
      </c>
      <c r="R78" s="68">
        <f>100*(SUM(Taulukko!X87:X89)-SUM(Taulukko!X75:X77))/SUM(Taulukko!X75:X77)</f>
        <v>5.213190080410861</v>
      </c>
      <c r="S78" s="68">
        <f>100*(SUM(Taulukko!Y87:Y89)-SUM(Taulukko!Y75:Y77))/SUM(Taulukko!Y75:Y77)</f>
        <v>5.397525222456431</v>
      </c>
      <c r="T78" s="68">
        <f>100*(SUM(Taulukko!Z87:Z89)-SUM(Taulukko!Z75:Z77))/SUM(Taulukko!Z75:Z77)</f>
        <v>5.466626299583861</v>
      </c>
      <c r="U78" s="68">
        <f>100*(SUM(Taulukko!AB87:AB89)-SUM(Taulukko!AB75:AB77))/SUM(Taulukko!AB75:AB77)</f>
        <v>5.008295313148075</v>
      </c>
      <c r="V78" s="68">
        <f>100*(SUM(Taulukko!AC87:AC89)-SUM(Taulukko!AC75:AC77))/SUM(Taulukko!AC75:AC77)</f>
        <v>5.313688982433425</v>
      </c>
      <c r="W78" s="68">
        <f>100*(SUM(Taulukko!AD87:AD89)-SUM(Taulukko!AD75:AD77))/SUM(Taulukko!AD75:AD77)</f>
        <v>5.134918480017592</v>
      </c>
      <c r="X78" s="68">
        <f>100*(SUM(Taulukko!AF87:AF89)-SUM(Taulukko!AF75:AF77))/SUM(Taulukko!AF75:AF77)</f>
        <v>11.33664506365759</v>
      </c>
      <c r="Y78" s="68">
        <f>100*(SUM(Taulukko!AG87:AG89)-SUM(Taulukko!AG75:AG77))/SUM(Taulukko!AG75:AG77)</f>
        <v>11.428713864637649</v>
      </c>
      <c r="Z78" s="68">
        <f>100*(SUM(Taulukko!AH87:AH89)-SUM(Taulukko!AH75:AH77))/SUM(Taulukko!AH75:AH77)</f>
        <v>11.305062632917844</v>
      </c>
      <c r="AA78" s="68">
        <f>100*(SUM(Taulukko!AJ87:AJ89)-SUM(Taulukko!AJ75:AJ77))/SUM(Taulukko!AJ75:AJ77)</f>
        <v>4.427083333333322</v>
      </c>
      <c r="AB78" s="68">
        <f>100*(SUM(Taulukko!AK87:AK89)-SUM(Taulukko!AK75:AK77))/SUM(Taulukko!AK75:AK77)</f>
        <v>5.170792854904418</v>
      </c>
      <c r="AC78" s="68">
        <f>100*(SUM(Taulukko!AL87:AL89)-SUM(Taulukko!AL75:AL77))/SUM(Taulukko!AL75:AL77)</f>
        <v>5.091137649277181</v>
      </c>
      <c r="AD78" s="41" t="s">
        <v>106</v>
      </c>
    </row>
    <row r="79" spans="1:30" ht="12.75">
      <c r="A79" s="35">
        <v>2002</v>
      </c>
      <c r="B79" s="4" t="s">
        <v>109</v>
      </c>
      <c r="C79" s="68">
        <f>100*(SUM(Taulukko!D88:D90)-SUM(Taulukko!D76:D78))/SUM(Taulukko!D76:D78)</f>
        <v>2.658022690437616</v>
      </c>
      <c r="D79" s="68">
        <f>100*(SUM(Taulukko!E88:E90)-SUM(Taulukko!E76:E78))/SUM(Taulukko!E76:E78)</f>
        <v>3.16402106409567</v>
      </c>
      <c r="E79" s="68">
        <f>100*(SUM(Taulukko!F88:F90)-SUM(Taulukko!F76:F78))/SUM(Taulukko!F76:F78)</f>
        <v>3.4562822567415856</v>
      </c>
      <c r="F79" s="68">
        <f>100*(SUM(Taulukko!H88:H90)-SUM(Taulukko!H76:H78))/SUM(Taulukko!H76:H78)</f>
        <v>-0.7865421040803842</v>
      </c>
      <c r="G79" s="68">
        <f>100*(SUM(Taulukko!I88:I90)-SUM(Taulukko!I76:I78))/SUM(Taulukko!I76:I78)</f>
        <v>1.495386573337572</v>
      </c>
      <c r="H79" s="68">
        <f>100*(SUM(Taulukko!J88:J90)-SUM(Taulukko!J76:J78))/SUM(Taulukko!J76:J78)</f>
        <v>1.7897091722595153</v>
      </c>
      <c r="I79" s="68">
        <f>100*(SUM(Taulukko!L88:L90)-SUM(Taulukko!L76:L78))/SUM(Taulukko!L76:L78)</f>
        <v>0.9417509591907879</v>
      </c>
      <c r="J79" s="68">
        <f>100*(SUM(Taulukko!M88:M90)-SUM(Taulukko!M76:M78))/SUM(Taulukko!M76:M78)</f>
        <v>1.9728729963008562</v>
      </c>
      <c r="K79" s="68">
        <f>100*(SUM(Taulukko!N88:N90)-SUM(Taulukko!N76:N78))/SUM(Taulukko!N76:N78)</f>
        <v>2.105915144007454</v>
      </c>
      <c r="L79" s="68">
        <f>100*(SUM(Taulukko!P88:P90)-SUM(Taulukko!P76:P78))/SUM(Taulukko!P76:P78)</f>
        <v>4.680851063829791</v>
      </c>
      <c r="M79" s="68">
        <f>100*(SUM(Taulukko!Q88:Q90)-SUM(Taulukko!Q76:Q78))/SUM(Taulukko!Q76:Q78)</f>
        <v>4.855317477801935</v>
      </c>
      <c r="N79" s="68">
        <f>100*(SUM(Taulukko!R88:R90)-SUM(Taulukko!R76:R78))/SUM(Taulukko!R76:R78)</f>
        <v>4.999121728438439</v>
      </c>
      <c r="O79" s="68">
        <f>100*(SUM(Taulukko!T88:T90)-SUM(Taulukko!T76:T78))/SUM(Taulukko!T76:T78)</f>
        <v>-3.9209615222225365</v>
      </c>
      <c r="P79" s="68">
        <f>100*(SUM(Taulukko!U88:U90)-SUM(Taulukko!U76:U78))/SUM(Taulukko!U76:U78)</f>
        <v>-4.01822546102655</v>
      </c>
      <c r="Q79" s="68">
        <f>100*(SUM(Taulukko!V88:V90)-SUM(Taulukko!V76:V78))/SUM(Taulukko!V76:V78)</f>
        <v>3.909012030717833</v>
      </c>
      <c r="R79" s="68">
        <f>100*(SUM(Taulukko!X88:X90)-SUM(Taulukko!X76:X78))/SUM(Taulukko!X76:X78)</f>
        <v>4.988692297459092</v>
      </c>
      <c r="S79" s="68">
        <f>100*(SUM(Taulukko!Y88:Y90)-SUM(Taulukko!Y76:Y78))/SUM(Taulukko!Y76:Y78)</f>
        <v>5.291901830272208</v>
      </c>
      <c r="T79" s="68">
        <f>100*(SUM(Taulukko!Z88:Z90)-SUM(Taulukko!Z76:Z78))/SUM(Taulukko!Z76:Z78)</f>
        <v>5.409764058236798</v>
      </c>
      <c r="U79" s="68">
        <f>100*(SUM(Taulukko!AB88:AB90)-SUM(Taulukko!AB76:AB78))/SUM(Taulukko!AB76:AB78)</f>
        <v>4.5434976984468936</v>
      </c>
      <c r="V79" s="68">
        <f>100*(SUM(Taulukko!AC88:AC90)-SUM(Taulukko!AC76:AC78))/SUM(Taulukko!AC76:AC78)</f>
        <v>4.888495859795802</v>
      </c>
      <c r="W79" s="68">
        <f>100*(SUM(Taulukko!AD88:AD90)-SUM(Taulukko!AD76:AD78))/SUM(Taulukko!AD76:AD78)</f>
        <v>5.0288641614591</v>
      </c>
      <c r="X79" s="68">
        <f>100*(SUM(Taulukko!AF88:AF90)-SUM(Taulukko!AF76:AF78))/SUM(Taulukko!AF76:AF78)</f>
        <v>11.161416690749121</v>
      </c>
      <c r="Y79" s="68">
        <f>100*(SUM(Taulukko!AG88:AG90)-SUM(Taulukko!AG76:AG78))/SUM(Taulukko!AG76:AG78)</f>
        <v>11.25357618507372</v>
      </c>
      <c r="Z79" s="68">
        <f>100*(SUM(Taulukko!AH88:AH90)-SUM(Taulukko!AH76:AH78))/SUM(Taulukko!AH76:AH78)</f>
        <v>11.187691472327709</v>
      </c>
      <c r="AA79" s="68">
        <f>100*(SUM(Taulukko!AJ88:AJ90)-SUM(Taulukko!AJ76:AJ78))/SUM(Taulukko!AJ76:AJ78)</f>
        <v>4.061400703549725</v>
      </c>
      <c r="AB79" s="68">
        <f>100*(SUM(Taulukko!AK88:AK90)-SUM(Taulukko!AK76:AK78))/SUM(Taulukko!AK76:AK78)</f>
        <v>4.450669156551513</v>
      </c>
      <c r="AC79" s="68">
        <f>100*(SUM(Taulukko!AL88:AL90)-SUM(Taulukko!AL76:AL78))/SUM(Taulukko!AL76:AL78)</f>
        <v>4.683109584764302</v>
      </c>
      <c r="AD79" s="41" t="s">
        <v>110</v>
      </c>
    </row>
    <row r="80" spans="1:30" ht="12.75">
      <c r="A80" s="35">
        <v>2002</v>
      </c>
      <c r="B80" s="4" t="s">
        <v>111</v>
      </c>
      <c r="C80" s="68">
        <f>100*(SUM(Taulukko!D89:D91)-SUM(Taulukko!D77:D79))/SUM(Taulukko!D77:D79)</f>
        <v>4.207841887153328</v>
      </c>
      <c r="D80" s="68">
        <f>100*(SUM(Taulukko!E89:E91)-SUM(Taulukko!E77:E79))/SUM(Taulukko!E77:E79)</f>
        <v>3.6906959121879566</v>
      </c>
      <c r="E80" s="68">
        <f>100*(SUM(Taulukko!F89:F91)-SUM(Taulukko!F77:F79))/SUM(Taulukko!F77:F79)</f>
        <v>3.4765501007262833</v>
      </c>
      <c r="F80" s="68">
        <f>100*(SUM(Taulukko!H89:H91)-SUM(Taulukko!H77:H79))/SUM(Taulukko!H77:H79)</f>
        <v>1.6822962869091558</v>
      </c>
      <c r="G80" s="68">
        <f>100*(SUM(Taulukko!I89:I91)-SUM(Taulukko!I77:I79))/SUM(Taulukko!I77:I79)</f>
        <v>1.3341804320203268</v>
      </c>
      <c r="H80" s="68">
        <f>100*(SUM(Taulukko!J89:J91)-SUM(Taulukko!J77:J79))/SUM(Taulukko!J77:J79)</f>
        <v>1.4322087842138767</v>
      </c>
      <c r="I80" s="68">
        <f>100*(SUM(Taulukko!L89:L91)-SUM(Taulukko!L77:L79))/SUM(Taulukko!L77:L79)</f>
        <v>4.288107202680071</v>
      </c>
      <c r="J80" s="68">
        <f>100*(SUM(Taulukko!M89:M91)-SUM(Taulukko!M77:M79))/SUM(Taulukko!M77:M79)</f>
        <v>2.1309450277949282</v>
      </c>
      <c r="K80" s="68">
        <f>100*(SUM(Taulukko!N89:N91)-SUM(Taulukko!N77:N79))/SUM(Taulukko!N77:N79)</f>
        <v>1.634289238359547</v>
      </c>
      <c r="L80" s="68">
        <f>100*(SUM(Taulukko!P89:P91)-SUM(Taulukko!P77:P79))/SUM(Taulukko!P77:P79)</f>
        <v>5.539545308997763</v>
      </c>
      <c r="M80" s="68">
        <f>100*(SUM(Taulukko!Q89:Q91)-SUM(Taulukko!Q77:Q79))/SUM(Taulukko!Q77:Q79)</f>
        <v>5.609787302094991</v>
      </c>
      <c r="N80" s="68">
        <f>100*(SUM(Taulukko!R89:R91)-SUM(Taulukko!R77:R79))/SUM(Taulukko!R77:R79)</f>
        <v>4.98794828255076</v>
      </c>
      <c r="O80" s="68">
        <f>100*(SUM(Taulukko!T89:T91)-SUM(Taulukko!T77:T79))/SUM(Taulukko!T77:T79)</f>
        <v>0.6813174069349315</v>
      </c>
      <c r="P80" s="68">
        <f>100*(SUM(Taulukko!U89:U91)-SUM(Taulukko!U77:U79))/SUM(Taulukko!U77:U79)</f>
        <v>0.6834774040399648</v>
      </c>
      <c r="Q80" s="68">
        <f>100*(SUM(Taulukko!V89:V91)-SUM(Taulukko!V77:V79))/SUM(Taulukko!V77:V79)</f>
        <v>3.8427017079391685</v>
      </c>
      <c r="R80" s="68">
        <f>100*(SUM(Taulukko!X89:X91)-SUM(Taulukko!X77:X79))/SUM(Taulukko!X77:X79)</f>
        <v>5.9175291605059925</v>
      </c>
      <c r="S80" s="68">
        <f>100*(SUM(Taulukko!Y89:Y91)-SUM(Taulukko!Y77:Y79))/SUM(Taulukko!Y77:Y79)</f>
        <v>5.703412325306215</v>
      </c>
      <c r="T80" s="68">
        <f>100*(SUM(Taulukko!Z89:Z91)-SUM(Taulukko!Z77:Z79))/SUM(Taulukko!Z77:Z79)</f>
        <v>5.344495759831225</v>
      </c>
      <c r="U80" s="68">
        <f>100*(SUM(Taulukko!AB89:AB91)-SUM(Taulukko!AB77:AB79))/SUM(Taulukko!AB77:AB79)</f>
        <v>4.856939869534335</v>
      </c>
      <c r="V80" s="68">
        <f>100*(SUM(Taulukko!AC89:AC91)-SUM(Taulukko!AC77:AC79))/SUM(Taulukko!AC77:AC79)</f>
        <v>5.0090844129418635</v>
      </c>
      <c r="W80" s="68">
        <f>100*(SUM(Taulukko!AD89:AD91)-SUM(Taulukko!AD77:AD79))/SUM(Taulukko!AD77:AD79)</f>
        <v>4.926699927628584</v>
      </c>
      <c r="X80" s="68">
        <f>100*(SUM(Taulukko!AF89:AF91)-SUM(Taulukko!AF77:AF79))/SUM(Taulukko!AF77:AF79)</f>
        <v>11.330477432172348</v>
      </c>
      <c r="Y80" s="68">
        <f>100*(SUM(Taulukko!AG89:AG91)-SUM(Taulukko!AG77:AG79))/SUM(Taulukko!AG77:AG79)</f>
        <v>11.214881844027985</v>
      </c>
      <c r="Z80" s="68">
        <f>100*(SUM(Taulukko!AH89:AH91)-SUM(Taulukko!AH77:AH79))/SUM(Taulukko!AH77:AH79)</f>
        <v>11.050210164310286</v>
      </c>
      <c r="AA80" s="68">
        <f>100*(SUM(Taulukko!AJ89:AJ91)-SUM(Taulukko!AJ77:AJ79))/SUM(Taulukko!AJ77:AJ79)</f>
        <v>4.791731913560918</v>
      </c>
      <c r="AB80" s="68">
        <f>100*(SUM(Taulukko!AK89:AK91)-SUM(Taulukko!AK77:AK79))/SUM(Taulukko!AK77:AK79)</f>
        <v>4.6034214618973595</v>
      </c>
      <c r="AC80" s="68">
        <f>100*(SUM(Taulukko!AL89:AL91)-SUM(Taulukko!AL77:AL79))/SUM(Taulukko!AL77:AL79)</f>
        <v>4.346476249611921</v>
      </c>
      <c r="AD80" s="41" t="s">
        <v>112</v>
      </c>
    </row>
    <row r="81" spans="1:30" ht="12.75">
      <c r="A81" s="35">
        <v>2002</v>
      </c>
      <c r="B81" s="4" t="s">
        <v>113</v>
      </c>
      <c r="C81" s="68">
        <f>100*(SUM(Taulukko!D90:D92)-SUM(Taulukko!D78:D80))/SUM(Taulukko!D78:D80)</f>
        <v>3.5883748517200544</v>
      </c>
      <c r="D81" s="68">
        <f>100*(SUM(Taulukko!E90:E92)-SUM(Taulukko!E78:E80))/SUM(Taulukko!E78:E80)</f>
        <v>3.5873568690335844</v>
      </c>
      <c r="E81" s="68">
        <f>100*(SUM(Taulukko!F90:F92)-SUM(Taulukko!F78:F80))/SUM(Taulukko!F78:F80)</f>
        <v>3.455231079540466</v>
      </c>
      <c r="F81" s="68">
        <f>100*(SUM(Taulukko!H90:H92)-SUM(Taulukko!H78:H80))/SUM(Taulukko!H78:H80)</f>
        <v>0.3852552315909436</v>
      </c>
      <c r="G81" s="68">
        <f>100*(SUM(Taulukko!I90:I92)-SUM(Taulukko!I78:I80))/SUM(Taulukko!I78:I80)</f>
        <v>0.37866834963712387</v>
      </c>
      <c r="H81" s="68">
        <f>100*(SUM(Taulukko!J90:J92)-SUM(Taulukko!J78:J80))/SUM(Taulukko!J78:J80)</f>
        <v>1.077996195307557</v>
      </c>
      <c r="I81" s="68">
        <f>100*(SUM(Taulukko!L90:L92)-SUM(Taulukko!L78:L80))/SUM(Taulukko!L78:L80)</f>
        <v>2.0511296076099983</v>
      </c>
      <c r="J81" s="68">
        <f>100*(SUM(Taulukko!M90:M92)-SUM(Taulukko!M78:M80))/SUM(Taulukko!M78:M80)</f>
        <v>0.7671064743786438</v>
      </c>
      <c r="K81" s="68">
        <f>100*(SUM(Taulukko!N90:N92)-SUM(Taulukko!N78:N80))/SUM(Taulukko!N78:N80)</f>
        <v>1.0439054344488898</v>
      </c>
      <c r="L81" s="68">
        <f>100*(SUM(Taulukko!P90:P92)-SUM(Taulukko!P78:P80))/SUM(Taulukko!P78:P80)</f>
        <v>5.84883023395321</v>
      </c>
      <c r="M81" s="68">
        <f>100*(SUM(Taulukko!Q90:Q92)-SUM(Taulukko!Q78:Q80))/SUM(Taulukko!Q78:Q80)</f>
        <v>5.6232033540574315</v>
      </c>
      <c r="N81" s="68">
        <f>100*(SUM(Taulukko!R90:R92)-SUM(Taulukko!R78:R80))/SUM(Taulukko!R78:R80)</f>
        <v>4.989045502323867</v>
      </c>
      <c r="O81" s="68">
        <f>100*(SUM(Taulukko!T90:T92)-SUM(Taulukko!T78:T80))/SUM(Taulukko!T78:T80)</f>
        <v>2.5063082986022436</v>
      </c>
      <c r="P81" s="68">
        <f>100*(SUM(Taulukko!U90:U92)-SUM(Taulukko!U78:U80))/SUM(Taulukko!U78:U80)</f>
        <v>2.435671516482287</v>
      </c>
      <c r="Q81" s="68">
        <f>100*(SUM(Taulukko!V90:V92)-SUM(Taulukko!V78:V80))/SUM(Taulukko!V78:V80)</f>
        <v>3.691563381595581</v>
      </c>
      <c r="R81" s="68">
        <f>100*(SUM(Taulukko!X90:X92)-SUM(Taulukko!X78:X80))/SUM(Taulukko!X78:X80)</f>
        <v>5.737427242770488</v>
      </c>
      <c r="S81" s="68">
        <f>100*(SUM(Taulukko!Y90:Y92)-SUM(Taulukko!Y78:Y80))/SUM(Taulukko!Y78:Y80)</f>
        <v>5.308190333315311</v>
      </c>
      <c r="T81" s="68">
        <f>100*(SUM(Taulukko!Z90:Z92)-SUM(Taulukko!Z78:Z80))/SUM(Taulukko!Z78:Z80)</f>
        <v>5.2494805797175115</v>
      </c>
      <c r="U81" s="68">
        <f>100*(SUM(Taulukko!AB90:AB92)-SUM(Taulukko!AB78:AB80))/SUM(Taulukko!AB78:AB80)</f>
        <v>4.623685083039465</v>
      </c>
      <c r="V81" s="68">
        <f>100*(SUM(Taulukko!AC90:AC92)-SUM(Taulukko!AC78:AC80))/SUM(Taulukko!AC78:AC80)</f>
        <v>4.824400732659068</v>
      </c>
      <c r="W81" s="68">
        <f>100*(SUM(Taulukko!AD90:AD92)-SUM(Taulukko!AD78:AD80))/SUM(Taulukko!AD78:AD80)</f>
        <v>4.812658719916895</v>
      </c>
      <c r="X81" s="68">
        <f>100*(SUM(Taulukko!AF90:AF92)-SUM(Taulukko!AF78:AF80))/SUM(Taulukko!AF78:AF80)</f>
        <v>10.728768062139487</v>
      </c>
      <c r="Y81" s="68">
        <f>100*(SUM(Taulukko!AG90:AG92)-SUM(Taulukko!AG78:AG80))/SUM(Taulukko!AG78:AG80)</f>
        <v>10.629284053507252</v>
      </c>
      <c r="Z81" s="68">
        <f>100*(SUM(Taulukko!AH90:AH92)-SUM(Taulukko!AH78:AH80))/SUM(Taulukko!AH78:AH80)</f>
        <v>10.903797683098247</v>
      </c>
      <c r="AA81" s="68">
        <f>100*(SUM(Taulukko!AJ90:AJ92)-SUM(Taulukko!AJ78:AJ80))/SUM(Taulukko!AJ78:AJ80)</f>
        <v>3.9496781743709604</v>
      </c>
      <c r="AB81" s="68">
        <f>100*(SUM(Taulukko!AK90:AK92)-SUM(Taulukko!AK78:AK80))/SUM(Taulukko!AK78:AK80)</f>
        <v>3.6705737199259643</v>
      </c>
      <c r="AC81" s="68">
        <f>100*(SUM(Taulukko!AL90:AL92)-SUM(Taulukko!AL78:AL80))/SUM(Taulukko!AL78:AL80)</f>
        <v>4.045707226683127</v>
      </c>
      <c r="AD81" s="41" t="s">
        <v>114</v>
      </c>
    </row>
    <row r="82" spans="1:30" ht="12.75">
      <c r="A82" s="35">
        <v>2002</v>
      </c>
      <c r="B82" s="4" t="s">
        <v>115</v>
      </c>
      <c r="C82" s="68">
        <f>100*(SUM(Taulukko!D91:D93)-SUM(Taulukko!D79:D81))/SUM(Taulukko!D79:D81)</f>
        <v>3.633802816901402</v>
      </c>
      <c r="D82" s="68">
        <f>100*(SUM(Taulukko!E91:E93)-SUM(Taulukko!E79:E81))/SUM(Taulukko!E79:E81)</f>
        <v>3.489450462293624</v>
      </c>
      <c r="E82" s="68">
        <f>100*(SUM(Taulukko!F91:F93)-SUM(Taulukko!F79:F81))/SUM(Taulukko!F79:F81)</f>
        <v>3.322669746102594</v>
      </c>
      <c r="F82" s="68">
        <f>100*(SUM(Taulukko!H91:H93)-SUM(Taulukko!H79:H81))/SUM(Taulukko!H79:H81)</f>
        <v>0.5854997758852462</v>
      </c>
      <c r="G82" s="68">
        <f>100*(SUM(Taulukko!I91:I93)-SUM(Taulukko!I79:I81))/SUM(Taulukko!I79:I81)</f>
        <v>0.22019502988360765</v>
      </c>
      <c r="H82" s="68">
        <f>100*(SUM(Taulukko!J91:J93)-SUM(Taulukko!J79:J81))/SUM(Taulukko!J79:J81)</f>
        <v>0.8852355358836583</v>
      </c>
      <c r="I82" s="68">
        <f>100*(SUM(Taulukko!L91:L93)-SUM(Taulukko!L79:L81))/SUM(Taulukko!L79:L81)</f>
        <v>2.1177117711771145</v>
      </c>
      <c r="J82" s="68">
        <f>100*(SUM(Taulukko!M91:M93)-SUM(Taulukko!M79:M81))/SUM(Taulukko!M79:M81)</f>
        <v>0.6738131699847</v>
      </c>
      <c r="K82" s="68">
        <f>100*(SUM(Taulukko!N91:N93)-SUM(Taulukko!N79:N81))/SUM(Taulukko!N79:N81)</f>
        <v>0.48929663608563384</v>
      </c>
      <c r="L82" s="68">
        <f>100*(SUM(Taulukko!P91:P93)-SUM(Taulukko!P79:P81))/SUM(Taulukko!P79:P81)</f>
        <v>5.72840942134341</v>
      </c>
      <c r="M82" s="68">
        <f>100*(SUM(Taulukko!Q91:Q93)-SUM(Taulukko!Q79:Q81))/SUM(Taulukko!Q79:Q81)</f>
        <v>5.569364216826965</v>
      </c>
      <c r="N82" s="68">
        <f>100*(SUM(Taulukko!R91:R93)-SUM(Taulukko!R79:R81))/SUM(Taulukko!R79:R81)</f>
        <v>4.893515760676006</v>
      </c>
      <c r="O82" s="68">
        <f>100*(SUM(Taulukko!T91:T93)-SUM(Taulukko!T79:T81))/SUM(Taulukko!T79:T81)</f>
        <v>2.2485609776845226</v>
      </c>
      <c r="P82" s="68">
        <f>100*(SUM(Taulukko!U91:U93)-SUM(Taulukko!U79:U81))/SUM(Taulukko!U79:U81)</f>
        <v>2.166056075688611</v>
      </c>
      <c r="Q82" s="68">
        <f>100*(SUM(Taulukko!V91:V93)-SUM(Taulukko!V79:V81))/SUM(Taulukko!V79:V81)</f>
        <v>3.397489646873575</v>
      </c>
      <c r="R82" s="68">
        <f>100*(SUM(Taulukko!X91:X93)-SUM(Taulukko!X79:X81))/SUM(Taulukko!X79:X81)</f>
        <v>5.656508917286911</v>
      </c>
      <c r="S82" s="68">
        <f>100*(SUM(Taulukko!Y91:Y93)-SUM(Taulukko!Y79:Y81))/SUM(Taulukko!Y79:Y81)</f>
        <v>5.326993031789105</v>
      </c>
      <c r="T82" s="68">
        <f>100*(SUM(Taulukko!Z91:Z93)-SUM(Taulukko!Z79:Z81))/SUM(Taulukko!Z79:Z81)</f>
        <v>5.125375842979052</v>
      </c>
      <c r="U82" s="68">
        <f>100*(SUM(Taulukko!AB91:AB93)-SUM(Taulukko!AB79:AB81))/SUM(Taulukko!AB79:AB81)</f>
        <v>4.4573925710123685</v>
      </c>
      <c r="V82" s="68">
        <f>100*(SUM(Taulukko!AC91:AC93)-SUM(Taulukko!AC79:AC81))/SUM(Taulukko!AC79:AC81)</f>
        <v>4.759290929108775</v>
      </c>
      <c r="W82" s="68">
        <f>100*(SUM(Taulukko!AD91:AD93)-SUM(Taulukko!AD79:AD81))/SUM(Taulukko!AD79:AD81)</f>
        <v>4.643320116510878</v>
      </c>
      <c r="X82" s="68">
        <f>100*(SUM(Taulukko!AF91:AF93)-SUM(Taulukko!AF79:AF81))/SUM(Taulukko!AF79:AF81)</f>
        <v>11.06198381580046</v>
      </c>
      <c r="Y82" s="68">
        <f>100*(SUM(Taulukko!AG91:AG93)-SUM(Taulukko!AG79:AG81))/SUM(Taulukko!AG79:AG81)</f>
        <v>10.787054572564019</v>
      </c>
      <c r="Z82" s="68">
        <f>100*(SUM(Taulukko!AH91:AH93)-SUM(Taulukko!AH79:AH81))/SUM(Taulukko!AH79:AH81)</f>
        <v>10.76422773992654</v>
      </c>
      <c r="AA82" s="68">
        <f>100*(SUM(Taulukko!AJ91:AJ93)-SUM(Taulukko!AJ79:AJ81))/SUM(Taulukko!AJ79:AJ81)</f>
        <v>4.015725919685469</v>
      </c>
      <c r="AB82" s="68">
        <f>100*(SUM(Taulukko!AK91:AK93)-SUM(Taulukko!AK79:AK81))/SUM(Taulukko!AK79:AK81)</f>
        <v>3.8118659698739727</v>
      </c>
      <c r="AC82" s="68">
        <f>100*(SUM(Taulukko!AL91:AL93)-SUM(Taulukko!AL79:AL81))/SUM(Taulukko!AL79:AL81)</f>
        <v>3.778801843317958</v>
      </c>
      <c r="AD82" s="41" t="s">
        <v>116</v>
      </c>
    </row>
    <row r="83" spans="1:30" ht="12.75">
      <c r="A83" s="35">
        <v>2002</v>
      </c>
      <c r="B83" s="4" t="s">
        <v>117</v>
      </c>
      <c r="C83" s="68">
        <f>100*(SUM(Taulukko!D92:D94)-SUM(Taulukko!D80:D82))/SUM(Taulukko!D80:D82)</f>
        <v>2.406267487409072</v>
      </c>
      <c r="D83" s="68">
        <f>100*(SUM(Taulukko!E92:E94)-SUM(Taulukko!E80:E82))/SUM(Taulukko!E80:E82)</f>
        <v>2.9974555181701996</v>
      </c>
      <c r="E83" s="68">
        <f>100*(SUM(Taulukko!F92:F94)-SUM(Taulukko!F80:F82))/SUM(Taulukko!F80:F82)</f>
        <v>3.1389004672112124</v>
      </c>
      <c r="F83" s="68">
        <f>100*(SUM(Taulukko!H92:H94)-SUM(Taulukko!H80:H82))/SUM(Taulukko!H80:H82)</f>
        <v>-1.1251718622856957</v>
      </c>
      <c r="G83" s="68">
        <f>100*(SUM(Taulukko!I92:I94)-SUM(Taulukko!I80:I82))/SUM(Taulukko!I80:I82)</f>
        <v>-0.281954887218038</v>
      </c>
      <c r="H83" s="68">
        <f>100*(SUM(Taulukko!J92:J94)-SUM(Taulukko!J80:J82))/SUM(Taulukko!J80:J82)</f>
        <v>0.7888923950773115</v>
      </c>
      <c r="I83" s="68">
        <f>100*(SUM(Taulukko!L92:L94)-SUM(Taulukko!L80:L82))/SUM(Taulukko!L80:L82)</f>
        <v>-1.0963194988253837</v>
      </c>
      <c r="J83" s="68">
        <f>100*(SUM(Taulukko!M92:M94)-SUM(Taulukko!M80:M82))/SUM(Taulukko!M80:M82)</f>
        <v>-1.2975256487628108</v>
      </c>
      <c r="K83" s="68">
        <f>100*(SUM(Taulukko!N92:N94)-SUM(Taulukko!N80:N82))/SUM(Taulukko!N80:N82)</f>
        <v>0.12198841110095582</v>
      </c>
      <c r="L83" s="68">
        <f>100*(SUM(Taulukko!P92:P94)-SUM(Taulukko!P80:P82))/SUM(Taulukko!P80:P82)</f>
        <v>4.966598896311346</v>
      </c>
      <c r="M83" s="68">
        <f>100*(SUM(Taulukko!Q92:Q94)-SUM(Taulukko!Q80:Q82))/SUM(Taulukko!Q80:Q82)</f>
        <v>4.731951259302009</v>
      </c>
      <c r="N83" s="68">
        <f>100*(SUM(Taulukko!R92:R94)-SUM(Taulukko!R80:R82))/SUM(Taulukko!R80:R82)</f>
        <v>4.6694730766576615</v>
      </c>
      <c r="O83" s="68">
        <f>100*(SUM(Taulukko!T92:T94)-SUM(Taulukko!T80:T82))/SUM(Taulukko!T80:T82)</f>
        <v>1.6463538788213807</v>
      </c>
      <c r="P83" s="68">
        <f>100*(SUM(Taulukko!U92:U94)-SUM(Taulukko!U80:U82))/SUM(Taulukko!U80:U82)</f>
        <v>1.4293545883483485</v>
      </c>
      <c r="Q83" s="68">
        <f>100*(SUM(Taulukko!V92:V94)-SUM(Taulukko!V80:V82))/SUM(Taulukko!V80:V82)</f>
        <v>3.0313444709626127</v>
      </c>
      <c r="R83" s="68">
        <f>100*(SUM(Taulukko!X92:X94)-SUM(Taulukko!X80:X82))/SUM(Taulukko!X80:X82)</f>
        <v>4.694979405543791</v>
      </c>
      <c r="S83" s="68">
        <f>100*(SUM(Taulukko!Y92:Y94)-SUM(Taulukko!Y80:Y82))/SUM(Taulukko!Y80:Y82)</f>
        <v>4.842867742300581</v>
      </c>
      <c r="T83" s="68">
        <f>100*(SUM(Taulukko!Z92:Z94)-SUM(Taulukko!Z80:Z82))/SUM(Taulukko!Z80:Z82)</f>
        <v>4.988500177767418</v>
      </c>
      <c r="U83" s="68">
        <f>100*(SUM(Taulukko!AB92:AB94)-SUM(Taulukko!AB80:AB82))/SUM(Taulukko!AB80:AB82)</f>
        <v>4.006500221598464</v>
      </c>
      <c r="V83" s="68">
        <f>100*(SUM(Taulukko!AC92:AC94)-SUM(Taulukko!AC80:AC82))/SUM(Taulukko!AC80:AC82)</f>
        <v>4.213887375656945</v>
      </c>
      <c r="W83" s="68">
        <f>100*(SUM(Taulukko!AD92:AD94)-SUM(Taulukko!AD80:AD82))/SUM(Taulukko!AD80:AD82)</f>
        <v>4.5032578167111845</v>
      </c>
      <c r="X83" s="68">
        <f>100*(SUM(Taulukko!AF92:AF94)-SUM(Taulukko!AF80:AF82))/SUM(Taulukko!AF80:AF82)</f>
        <v>10.664217606223486</v>
      </c>
      <c r="Y83" s="68">
        <f>100*(SUM(Taulukko!AG92:AG94)-SUM(Taulukko!AG80:AG82))/SUM(Taulukko!AG80:AG82)</f>
        <v>10.605722315004176</v>
      </c>
      <c r="Z83" s="68">
        <f>100*(SUM(Taulukko!AH92:AH94)-SUM(Taulukko!AH80:AH82))/SUM(Taulukko!AH80:AH82)</f>
        <v>10.628595920481233</v>
      </c>
      <c r="AA83" s="68">
        <f>100*(SUM(Taulukko!AJ92:AJ94)-SUM(Taulukko!AJ80:AJ82))/SUM(Taulukko!AJ80:AJ82)</f>
        <v>3.1441291040623454</v>
      </c>
      <c r="AB83" s="68">
        <f>100*(SUM(Taulukko!AK92:AK94)-SUM(Taulukko!AK80:AK82))/SUM(Taulukko!AK80:AK82)</f>
        <v>2.9501216545012308</v>
      </c>
      <c r="AC83" s="68">
        <f>100*(SUM(Taulukko!AL92:AL94)-SUM(Taulukko!AL80:AL82))/SUM(Taulukko!AL80:AL82)</f>
        <v>3.546316111280943</v>
      </c>
      <c r="AD83" s="41" t="s">
        <v>118</v>
      </c>
    </row>
    <row r="84" spans="1:30" ht="12.75">
      <c r="A84" s="35">
        <v>2002</v>
      </c>
      <c r="B84" s="4" t="s">
        <v>119</v>
      </c>
      <c r="C84" s="68">
        <f>100*(SUM(Taulukko!D93:D95)-SUM(Taulukko!D81:D83))/SUM(Taulukko!D81:D83)</f>
        <v>3.3465165804684944</v>
      </c>
      <c r="D84" s="68">
        <f>100*(SUM(Taulukko!E93:E95)-SUM(Taulukko!E81:E83))/SUM(Taulukko!E81:E83)</f>
        <v>2.943056236387664</v>
      </c>
      <c r="E84" s="68">
        <f>100*(SUM(Taulukko!F93:F95)-SUM(Taulukko!F81:F83))/SUM(Taulukko!F81:F83)</f>
        <v>2.99310571546421</v>
      </c>
      <c r="F84" s="68">
        <f>100*(SUM(Taulukko!H93:H95)-SUM(Taulukko!H81:H83))/SUM(Taulukko!H81:H83)</f>
        <v>1.1627906976744151</v>
      </c>
      <c r="G84" s="68">
        <f>100*(SUM(Taulukko!I93:I95)-SUM(Taulukko!I81:I83))/SUM(Taulukko!I81:I83)</f>
        <v>0.6931316950220686</v>
      </c>
      <c r="H84" s="68">
        <f>100*(SUM(Taulukko!J93:J95)-SUM(Taulukko!J81:J83))/SUM(Taulukko!J81:J83)</f>
        <v>0.8511979823455198</v>
      </c>
      <c r="I84" s="68">
        <f>100*(SUM(Taulukko!L93:L95)-SUM(Taulukko!L81:L83))/SUM(Taulukko!L81:L83)</f>
        <v>1.2003429551300502</v>
      </c>
      <c r="J84" s="68">
        <f>100*(SUM(Taulukko!M93:M95)-SUM(Taulukko!M81:M83))/SUM(Taulukko!M81:M83)</f>
        <v>0.18303843807198472</v>
      </c>
      <c r="K84" s="68">
        <f>100*(SUM(Taulukko!N93:N95)-SUM(Taulukko!N81:N83))/SUM(Taulukko!N81:N83)</f>
        <v>0.09146341463414981</v>
      </c>
      <c r="L84" s="68">
        <f>100*(SUM(Taulukko!P93:P95)-SUM(Taulukko!P81:P83))/SUM(Taulukko!P81:P83)</f>
        <v>4.488778054862836</v>
      </c>
      <c r="M84" s="68">
        <f>100*(SUM(Taulukko!Q93:Q95)-SUM(Taulukko!Q81:Q83))/SUM(Taulukko!Q81:Q83)</f>
        <v>4.344528609282672</v>
      </c>
      <c r="N84" s="68">
        <f>100*(SUM(Taulukko!R93:R95)-SUM(Taulukko!R81:R83))/SUM(Taulukko!R81:R83)</f>
        <v>4.3611801281010765</v>
      </c>
      <c r="O84" s="68">
        <f>100*(SUM(Taulukko!T93:T95)-SUM(Taulukko!T81:T83))/SUM(Taulukko!T81:T83)</f>
        <v>1.2477028726182615</v>
      </c>
      <c r="P84" s="68">
        <f>100*(SUM(Taulukko!U93:U95)-SUM(Taulukko!U81:U83))/SUM(Taulukko!U81:U83)</f>
        <v>1.0599215990589446</v>
      </c>
      <c r="Q84" s="68">
        <f>100*(SUM(Taulukko!V93:V95)-SUM(Taulukko!V81:V83))/SUM(Taulukko!V81:V83)</f>
        <v>2.7262623607975547</v>
      </c>
      <c r="R84" s="68">
        <f>100*(SUM(Taulukko!X93:X95)-SUM(Taulukko!X81:X83))/SUM(Taulukko!X81:X83)</f>
        <v>4.829587515916024</v>
      </c>
      <c r="S84" s="68">
        <f>100*(SUM(Taulukko!Y93:Y95)-SUM(Taulukko!Y81:Y83))/SUM(Taulukko!Y81:Y83)</f>
        <v>4.87936999984343</v>
      </c>
      <c r="T84" s="68">
        <f>100*(SUM(Taulukko!Z93:Z95)-SUM(Taulukko!Z81:Z83))/SUM(Taulukko!Z81:Z83)</f>
        <v>4.857168801645776</v>
      </c>
      <c r="U84" s="68">
        <f>100*(SUM(Taulukko!AB93:AB95)-SUM(Taulukko!AB81:AB83))/SUM(Taulukko!AB81:AB83)</f>
        <v>4.691350224300254</v>
      </c>
      <c r="V84" s="68">
        <f>100*(SUM(Taulukko!AC93:AC95)-SUM(Taulukko!AC81:AC83))/SUM(Taulukko!AC81:AC83)</f>
        <v>4.5026624602512575</v>
      </c>
      <c r="W84" s="68">
        <f>100*(SUM(Taulukko!AD93:AD95)-SUM(Taulukko!AD81:AD83))/SUM(Taulukko!AD81:AD83)</f>
        <v>4.512138898733264</v>
      </c>
      <c r="X84" s="68">
        <f>100*(SUM(Taulukko!AF93:AF95)-SUM(Taulukko!AF81:AF83))/SUM(Taulukko!AF81:AF83)</f>
        <v>11.250469612461334</v>
      </c>
      <c r="Y84" s="68">
        <f>100*(SUM(Taulukko!AG93:AG95)-SUM(Taulukko!AG81:AG83))/SUM(Taulukko!AG81:AG83)</f>
        <v>11.035779870860718</v>
      </c>
      <c r="Z84" s="68">
        <f>100*(SUM(Taulukko!AH93:AH95)-SUM(Taulukko!AH81:AH83))/SUM(Taulukko!AH81:AH83)</f>
        <v>10.47101267577796</v>
      </c>
      <c r="AA84" s="68">
        <f>100*(SUM(Taulukko!AJ93:AJ95)-SUM(Taulukko!AJ81:AJ83))/SUM(Taulukko!AJ81:AJ83)</f>
        <v>3.781512605042024</v>
      </c>
      <c r="AB84" s="68">
        <f>100*(SUM(Taulukko!AK93:AK95)-SUM(Taulukko!AK81:AK83))/SUM(Taulukko!AK81:AK83)</f>
        <v>3.2856708244599977</v>
      </c>
      <c r="AC84" s="68">
        <f>100*(SUM(Taulukko!AL93:AL95)-SUM(Taulukko!AL81:AL83))/SUM(Taulukko!AL81:AL83)</f>
        <v>3.410475030450684</v>
      </c>
      <c r="AD84" s="41" t="s">
        <v>120</v>
      </c>
    </row>
    <row r="85" spans="1:30" ht="12.75">
      <c r="A85" s="35">
        <v>2002</v>
      </c>
      <c r="B85" s="4" t="s">
        <v>121</v>
      </c>
      <c r="C85" s="68">
        <f>100*(SUM(Taulukko!D94:D96)-SUM(Taulukko!D82:D84))/SUM(Taulukko!D82:D84)</f>
        <v>2.8295819935691173</v>
      </c>
      <c r="D85" s="68">
        <f>100*(SUM(Taulukko!E94:E96)-SUM(Taulukko!E82:E84))/SUM(Taulukko!E82:E84)</f>
        <v>2.7161646580136987</v>
      </c>
      <c r="E85" s="68">
        <f>100*(SUM(Taulukko!F94:F96)-SUM(Taulukko!F82:F84))/SUM(Taulukko!F82:F84)</f>
        <v>2.939721028051852</v>
      </c>
      <c r="F85" s="68">
        <f>100*(SUM(Taulukko!H94:H96)-SUM(Taulukko!H82:H84))/SUM(Taulukko!H82:H84)</f>
        <v>0.7942811755361322</v>
      </c>
      <c r="G85" s="68">
        <f>100*(SUM(Taulukko!I94:I96)-SUM(Taulukko!I82:I84))/SUM(Taulukko!I82:I84)</f>
        <v>0.7248660573589879</v>
      </c>
      <c r="H85" s="68">
        <f>100*(SUM(Taulukko!J94:J96)-SUM(Taulukko!J82:J84))/SUM(Taulukko!J82:J84)</f>
        <v>0.945179584120983</v>
      </c>
      <c r="I85" s="68">
        <f>100*(SUM(Taulukko!L94:L96)-SUM(Taulukko!L82:L84))/SUM(Taulukko!L82:L84)</f>
        <v>0.7920211205632116</v>
      </c>
      <c r="J85" s="68">
        <f>100*(SUM(Taulukko!M94:M96)-SUM(Taulukko!M82:M84))/SUM(Taulukko!M82:M84)</f>
        <v>0.4282655246252781</v>
      </c>
      <c r="K85" s="68">
        <f>100*(SUM(Taulukko!N94:N96)-SUM(Taulukko!N82:N84))/SUM(Taulukko!N82:N84)</f>
        <v>0.24412572474823144</v>
      </c>
      <c r="L85" s="68">
        <f>100*(SUM(Taulukko!P94:P96)-SUM(Taulukko!P82:P84))/SUM(Taulukko!P82:P84)</f>
        <v>4.043998705920414</v>
      </c>
      <c r="M85" s="68">
        <f>100*(SUM(Taulukko!Q94:Q96)-SUM(Taulukko!Q82:Q84))/SUM(Taulukko!Q82:Q84)</f>
        <v>4.024750491561907</v>
      </c>
      <c r="N85" s="68">
        <f>100*(SUM(Taulukko!R94:R96)-SUM(Taulukko!R82:R84))/SUM(Taulukko!R82:R84)</f>
        <v>4.062995061038109</v>
      </c>
      <c r="O85" s="68">
        <f>100*(SUM(Taulukko!T94:T96)-SUM(Taulukko!T82:T84))/SUM(Taulukko!T82:T84)</f>
        <v>1.5269491354029636</v>
      </c>
      <c r="P85" s="68">
        <f>100*(SUM(Taulukko!U94:U96)-SUM(Taulukko!U82:U84))/SUM(Taulukko!U82:U84)</f>
        <v>1.6363050137030533</v>
      </c>
      <c r="Q85" s="68">
        <f>100*(SUM(Taulukko!V94:V96)-SUM(Taulukko!V82:V84))/SUM(Taulukko!V82:V84)</f>
        <v>2.537750817789812</v>
      </c>
      <c r="R85" s="68">
        <f>100*(SUM(Taulukko!X94:X96)-SUM(Taulukko!X82:X84))/SUM(Taulukko!X82:X84)</f>
        <v>4.106468827281011</v>
      </c>
      <c r="S85" s="68">
        <f>100*(SUM(Taulukko!Y94:Y96)-SUM(Taulukko!Y82:Y84))/SUM(Taulukko!Y82:Y84)</f>
        <v>4.449296186406409</v>
      </c>
      <c r="T85" s="68">
        <f>100*(SUM(Taulukko!Z94:Z96)-SUM(Taulukko!Z82:Z84))/SUM(Taulukko!Z82:Z84)</f>
        <v>4.7468255798732155</v>
      </c>
      <c r="U85" s="68">
        <f>100*(SUM(Taulukko!AB94:AB96)-SUM(Taulukko!AB82:AB84))/SUM(Taulukko!AB82:AB84)</f>
        <v>4.9866718678889645</v>
      </c>
      <c r="V85" s="68">
        <f>100*(SUM(Taulukko!AC94:AC96)-SUM(Taulukko!AC82:AC84))/SUM(Taulukko!AC82:AC84)</f>
        <v>4.621283738460054</v>
      </c>
      <c r="W85" s="68">
        <f>100*(SUM(Taulukko!AD94:AD96)-SUM(Taulukko!AD82:AD84))/SUM(Taulukko!AD82:AD84)</f>
        <v>4.632012191313679</v>
      </c>
      <c r="X85" s="68">
        <f>100*(SUM(Taulukko!AF94:AF96)-SUM(Taulukko!AF82:AF84))/SUM(Taulukko!AF82:AF84)</f>
        <v>10.23677909485944</v>
      </c>
      <c r="Y85" s="68">
        <f>100*(SUM(Taulukko!AG94:AG96)-SUM(Taulukko!AG82:AG84))/SUM(Taulukko!AG82:AG84)</f>
        <v>10.36044989009962</v>
      </c>
      <c r="Z85" s="68">
        <f>100*(SUM(Taulukko!AH94:AH96)-SUM(Taulukko!AH82:AH84))/SUM(Taulukko!AH82:AH84)</f>
        <v>10.27106972285066</v>
      </c>
      <c r="AA85" s="68">
        <f>100*(SUM(Taulukko!AJ94:AJ96)-SUM(Taulukko!AJ82:AJ84))/SUM(Taulukko!AJ82:AJ84)</f>
        <v>3.229852618375688</v>
      </c>
      <c r="AB85" s="68">
        <f>100*(SUM(Taulukko!AK94:AK96)-SUM(Taulukko!AK82:AK84))/SUM(Taulukko!AK82:AK84)</f>
        <v>3.06153379812065</v>
      </c>
      <c r="AC85" s="68">
        <f>100*(SUM(Taulukko!AL94:AL96)-SUM(Taulukko!AL82:AL84))/SUM(Taulukko!AL82:AL84)</f>
        <v>3.3697632058287867</v>
      </c>
      <c r="AD85" s="41" t="s">
        <v>121</v>
      </c>
    </row>
    <row r="86" spans="1:30" ht="12.75">
      <c r="A86" s="35">
        <v>2002</v>
      </c>
      <c r="B86" s="4" t="s">
        <v>122</v>
      </c>
      <c r="C86" s="68">
        <f>100*(SUM(Taulukko!D95:D97)-SUM(Taulukko!D83:D85))/SUM(Taulukko!D83:D85)</f>
        <v>2.934463645255969</v>
      </c>
      <c r="D86" s="68">
        <f>100*(SUM(Taulukko!E95:E97)-SUM(Taulukko!E83:E85))/SUM(Taulukko!E83:E85)</f>
        <v>2.8478768858937915</v>
      </c>
      <c r="E86" s="68">
        <f>100*(SUM(Taulukko!F95:F97)-SUM(Taulukko!F83:F85))/SUM(Taulukko!F83:F85)</f>
        <v>3.0141668929091616</v>
      </c>
      <c r="F86" s="68">
        <f>100*(SUM(Taulukko!H95:H97)-SUM(Taulukko!H83:H85))/SUM(Taulukko!H83:H85)</f>
        <v>1.2515058225137037</v>
      </c>
      <c r="G86" s="68">
        <f>100*(SUM(Taulukko!I95:I97)-SUM(Taulukko!I83:I85))/SUM(Taulukko!I83:I85)</f>
        <v>0.8168394596292876</v>
      </c>
      <c r="H86" s="68">
        <f>100*(SUM(Taulukko!J95:J97)-SUM(Taulukko!J83:J85))/SUM(Taulukko!J83:J85)</f>
        <v>1.0705289672544007</v>
      </c>
      <c r="I86" s="68">
        <f>100*(SUM(Taulukko!L95:L97)-SUM(Taulukko!L83:L85))/SUM(Taulukko!L83:L85)</f>
        <v>0.4175365344467573</v>
      </c>
      <c r="J86" s="68">
        <f>100*(SUM(Taulukko!M95:M97)-SUM(Taulukko!M83:M85))/SUM(Taulukko!M83:M85)</f>
        <v>0.4882514494964803</v>
      </c>
      <c r="K86" s="68">
        <f>100*(SUM(Taulukko!N95:N97)-SUM(Taulukko!N83:N85))/SUM(Taulukko!N83:N85)</f>
        <v>0.48884815154291655</v>
      </c>
      <c r="L86" s="68">
        <f>100*(SUM(Taulukko!P95:P97)-SUM(Taulukko!P83:P85))/SUM(Taulukko!P83:P85)</f>
        <v>3.7134406835359877</v>
      </c>
      <c r="M86" s="68">
        <f>100*(SUM(Taulukko!Q95:Q97)-SUM(Taulukko!Q83:Q85))/SUM(Taulukko!Q83:Q85)</f>
        <v>3.754922385494621</v>
      </c>
      <c r="N86" s="68">
        <f>100*(SUM(Taulukko!R95:R97)-SUM(Taulukko!R83:R85))/SUM(Taulukko!R83:R85)</f>
        <v>3.859866112150401</v>
      </c>
      <c r="O86" s="68">
        <f>100*(SUM(Taulukko!T95:T97)-SUM(Taulukko!T83:T85))/SUM(Taulukko!T83:T85)</f>
        <v>1.651221566975561</v>
      </c>
      <c r="P86" s="68">
        <f>100*(SUM(Taulukko!U95:U97)-SUM(Taulukko!U83:U85))/SUM(Taulukko!U83:U85)</f>
        <v>1.7547994182711217</v>
      </c>
      <c r="Q86" s="68">
        <f>100*(SUM(Taulukko!V95:V97)-SUM(Taulukko!V83:V85))/SUM(Taulukko!V83:V85)</f>
        <v>2.4353876739562685</v>
      </c>
      <c r="R86" s="68">
        <f>100*(SUM(Taulukko!X95:X97)-SUM(Taulukko!X83:X85))/SUM(Taulukko!X83:X85)</f>
        <v>4.399078037537028</v>
      </c>
      <c r="S86" s="68">
        <f>100*(SUM(Taulukko!Y95:Y97)-SUM(Taulukko!Y83:Y85))/SUM(Taulukko!Y83:Y85)</f>
        <v>4.512187183230895</v>
      </c>
      <c r="T86" s="68">
        <f>100*(SUM(Taulukko!Z95:Z97)-SUM(Taulukko!Z83:Z85))/SUM(Taulukko!Z83:Z85)</f>
        <v>4.673152415087889</v>
      </c>
      <c r="U86" s="68">
        <f>100*(SUM(Taulukko!AB95:AB97)-SUM(Taulukko!AB83:AB85))/SUM(Taulukko!AB83:AB85)</f>
        <v>5.069535053941364</v>
      </c>
      <c r="V86" s="68">
        <f>100*(SUM(Taulukko!AC95:AC97)-SUM(Taulukko!AC83:AC85))/SUM(Taulukko!AC83:AC85)</f>
        <v>4.83753075360723</v>
      </c>
      <c r="W86" s="68">
        <f>100*(SUM(Taulukko!AD95:AD97)-SUM(Taulukko!AD83:AD85))/SUM(Taulukko!AD83:AD85)</f>
        <v>4.746670981916402</v>
      </c>
      <c r="X86" s="68">
        <f>100*(SUM(Taulukko!AF95:AF97)-SUM(Taulukko!AF83:AF85))/SUM(Taulukko!AF83:AF85)</f>
        <v>9.732077318326398</v>
      </c>
      <c r="Y86" s="68">
        <f>100*(SUM(Taulukko!AG95:AG97)-SUM(Taulukko!AG83:AG85))/SUM(Taulukko!AG83:AG85)</f>
        <v>9.879867200333159</v>
      </c>
      <c r="Z86" s="68">
        <f>100*(SUM(Taulukko!AH95:AH97)-SUM(Taulukko!AH83:AH85))/SUM(Taulukko!AH83:AH85)</f>
        <v>10.050853740472169</v>
      </c>
      <c r="AA86" s="68">
        <f>100*(SUM(Taulukko!AJ95:AJ97)-SUM(Taulukko!AJ83:AJ85))/SUM(Taulukko!AJ83:AJ85)</f>
        <v>3.261912376079305</v>
      </c>
      <c r="AB86" s="68">
        <f>100*(SUM(Taulukko!AK95:AK97)-SUM(Taulukko!AK83:AK85))/SUM(Taulukko!AK83:AK85)</f>
        <v>3.2101756511205224</v>
      </c>
      <c r="AC86" s="68">
        <f>100*(SUM(Taulukko!AL95:AL97)-SUM(Taulukko!AL83:AL85))/SUM(Taulukko!AL83:AL85)</f>
        <v>3.4211323039661123</v>
      </c>
      <c r="AD86" s="41" t="s">
        <v>122</v>
      </c>
    </row>
    <row r="87" spans="1:32" ht="12.75">
      <c r="A87" s="35">
        <v>2002</v>
      </c>
      <c r="B87" s="4" t="s">
        <v>123</v>
      </c>
      <c r="C87" s="68">
        <f>100*(SUM(Taulukko!D96:D98)-SUM(Taulukko!D84:D86))/SUM(Taulukko!D84:D86)</f>
        <v>3.031269942565412</v>
      </c>
      <c r="D87" s="68">
        <f>100*(SUM(Taulukko!E96:E98)-SUM(Taulukko!E84:E86))/SUM(Taulukko!E84:E86)</f>
        <v>3.1650125825247355</v>
      </c>
      <c r="E87" s="68">
        <f>100*(SUM(Taulukko!F96:F98)-SUM(Taulukko!F84:F86))/SUM(Taulukko!F84:F86)</f>
        <v>3.2029806626431787</v>
      </c>
      <c r="F87" s="68">
        <f>100*(SUM(Taulukko!H96:H98)-SUM(Taulukko!H84:H86))/SUM(Taulukko!H84:H86)</f>
        <v>1.1607641971654903</v>
      </c>
      <c r="G87" s="68">
        <f>100*(SUM(Taulukko!I96:I98)-SUM(Taulukko!I84:I86))/SUM(Taulukko!I84:I86)</f>
        <v>1.2578616352201257</v>
      </c>
      <c r="H87" s="68">
        <f>100*(SUM(Taulukko!J96:J98)-SUM(Taulukko!J84:J86))/SUM(Taulukko!J84:J86)</f>
        <v>1.2275731822473959</v>
      </c>
      <c r="I87" s="68">
        <f>100*(SUM(Taulukko!L96:L98)-SUM(Taulukko!L84:L86))/SUM(Taulukko!L84:L86)</f>
        <v>0.6268656716417979</v>
      </c>
      <c r="J87" s="68">
        <f>100*(SUM(Taulukko!M96:M98)-SUM(Taulukko!M84:M86))/SUM(Taulukko!M84:M86)</f>
        <v>0.4283965728274104</v>
      </c>
      <c r="K87" s="68">
        <f>100*(SUM(Taulukko!N96:N98)-SUM(Taulukko!N84:N86))/SUM(Taulukko!N84:N86)</f>
        <v>0.6725771935187806</v>
      </c>
      <c r="L87" s="68">
        <f>100*(SUM(Taulukko!P96:P98)-SUM(Taulukko!P84:P86))/SUM(Taulukko!P84:P86)</f>
        <v>3.5612082670906164</v>
      </c>
      <c r="M87" s="68">
        <f>100*(SUM(Taulukko!Q96:Q98)-SUM(Taulukko!Q84:Q86))/SUM(Taulukko!Q84:Q86)</f>
        <v>3.7433369157195098</v>
      </c>
      <c r="N87" s="68">
        <f>100*(SUM(Taulukko!R96:R98)-SUM(Taulukko!R84:R86))/SUM(Taulukko!R84:R86)</f>
        <v>3.8000135483831263</v>
      </c>
      <c r="O87" s="68">
        <f>100*(SUM(Taulukko!T96:T98)-SUM(Taulukko!T84:T86))/SUM(Taulukko!T84:T86)</f>
        <v>1.2446337648507468</v>
      </c>
      <c r="P87" s="68">
        <f>100*(SUM(Taulukko!U96:U98)-SUM(Taulukko!U84:U86))/SUM(Taulukko!U84:U86)</f>
        <v>2.1198618726899614</v>
      </c>
      <c r="Q87" s="68">
        <f>100*(SUM(Taulukko!V96:V98)-SUM(Taulukko!V84:V86))/SUM(Taulukko!V84:V86)</f>
        <v>2.37832882844703</v>
      </c>
      <c r="R87" s="68">
        <f>100*(SUM(Taulukko!X96:X98)-SUM(Taulukko!X84:X86))/SUM(Taulukko!X84:X86)</f>
        <v>4.675550966409587</v>
      </c>
      <c r="S87" s="68">
        <f>100*(SUM(Taulukko!Y96:Y98)-SUM(Taulukko!Y84:Y86))/SUM(Taulukko!Y84:Y86)</f>
        <v>4.647203675495954</v>
      </c>
      <c r="T87" s="68">
        <f>100*(SUM(Taulukko!Z96:Z98)-SUM(Taulukko!Z84:Z86))/SUM(Taulukko!Z84:Z86)</f>
        <v>4.6314839539138575</v>
      </c>
      <c r="U87" s="68">
        <f>100*(SUM(Taulukko!AB96:AB98)-SUM(Taulukko!AB84:AB86))/SUM(Taulukko!AB84:AB86)</f>
        <v>4.672897196261682</v>
      </c>
      <c r="V87" s="68">
        <f>100*(SUM(Taulukko!AC96:AC98)-SUM(Taulukko!AC84:AC86))/SUM(Taulukko!AC84:AC86)</f>
        <v>4.815327592522442</v>
      </c>
      <c r="W87" s="68">
        <f>100*(SUM(Taulukko!AD96:AD98)-SUM(Taulukko!AD84:AD86))/SUM(Taulukko!AD84:AD86)</f>
        <v>4.815198639742843</v>
      </c>
      <c r="X87" s="68">
        <f>100*(SUM(Taulukko!AF96:AF98)-SUM(Taulukko!AF84:AF86))/SUM(Taulukko!AF84:AF86)</f>
        <v>9.411834214646543</v>
      </c>
      <c r="Y87" s="68">
        <f>100*(SUM(Taulukko!AG96:AG98)-SUM(Taulukko!AG84:AG86))/SUM(Taulukko!AG84:AG86)</f>
        <v>9.663769245314386</v>
      </c>
      <c r="Z87" s="68">
        <f>100*(SUM(Taulukko!AH96:AH98)-SUM(Taulukko!AH84:AH86))/SUM(Taulukko!AH84:AH86)</f>
        <v>9.84493877047323</v>
      </c>
      <c r="AA87" s="68">
        <f>100*(SUM(Taulukko!AJ96:AJ98)-SUM(Taulukko!AJ84:AJ86))/SUM(Taulukko!AJ84:AJ86)</f>
        <v>3.583670925521951</v>
      </c>
      <c r="AB87" s="68">
        <f>100*(SUM(Taulukko!AK96:AK98)-SUM(Taulukko!AK84:AK86))/SUM(Taulukko!AK84:AK86)</f>
        <v>3.6566938652160843</v>
      </c>
      <c r="AC87" s="68">
        <f>100*(SUM(Taulukko!AL96:AL98)-SUM(Taulukko!AL84:AL86))/SUM(Taulukko!AL84:AL86)</f>
        <v>3.502415458937205</v>
      </c>
      <c r="AD87" s="3">
        <v>12</v>
      </c>
      <c r="AE87" s="68"/>
      <c r="AF87" s="68"/>
    </row>
    <row r="88" spans="1:39" s="4" customFormat="1" ht="12.75">
      <c r="A88" s="40">
        <v>2003</v>
      </c>
      <c r="B88" s="38" t="s">
        <v>97</v>
      </c>
      <c r="C88" s="39">
        <f>100*(SUM(Taulukko!D97:D99)-SUM(Taulukko!D85:D87))/SUM(Taulukko!D85:D87)</f>
        <v>3.617157490396949</v>
      </c>
      <c r="D88" s="39">
        <f>100*(SUM(Taulukko!E97:E99)-SUM(Taulukko!E85:E87))/SUM(Taulukko!E85:E87)</f>
        <v>3.6915961140446165</v>
      </c>
      <c r="E88" s="39">
        <f>100*(SUM(Taulukko!F97:F99)-SUM(Taulukko!F85:F87))/SUM(Taulukko!F85:F87)</f>
        <v>3.3869172442208844</v>
      </c>
      <c r="F88" s="39">
        <f>100*(SUM(Taulukko!H97:H99)-SUM(Taulukko!H85:H87))/SUM(Taulukko!H85:H87)</f>
        <v>2.322968641575531</v>
      </c>
      <c r="G88" s="39">
        <f>100*(SUM(Taulukko!I97:I99)-SUM(Taulukko!I85:I87))/SUM(Taulukko!I85:I87)</f>
        <v>2.080050425464849</v>
      </c>
      <c r="H88" s="39">
        <f>100*(SUM(Taulukko!J97:J99)-SUM(Taulukko!J85:J87))/SUM(Taulukko!J85:J87)</f>
        <v>1.3530522341095064</v>
      </c>
      <c r="I88" s="39">
        <f>100*(SUM(Taulukko!L97:L99)-SUM(Taulukko!L85:L87))/SUM(Taulukko!L85:L87)</f>
        <v>2.764384442301518</v>
      </c>
      <c r="J88" s="39">
        <f>100*(SUM(Taulukko!M97:M99)-SUM(Taulukko!M85:M87))/SUM(Taulukko!M85:M87)</f>
        <v>1.3480392156862677</v>
      </c>
      <c r="K88" s="39">
        <f>100*(SUM(Taulukko!N97:N99)-SUM(Taulukko!N85:N87))/SUM(Taulukko!N85:N87)</f>
        <v>0.763825236785806</v>
      </c>
      <c r="L88" s="39">
        <f>100*(SUM(Taulukko!P97:P99)-SUM(Taulukko!P85:P87))/SUM(Taulukko!P85:P87)</f>
        <v>3.608409162221543</v>
      </c>
      <c r="M88" s="39">
        <f>100*(SUM(Taulukko!Q97:Q99)-SUM(Taulukko!Q85:Q87))/SUM(Taulukko!Q85:Q87)</f>
        <v>3.8037264872386563</v>
      </c>
      <c r="N88" s="39">
        <f>100*(SUM(Taulukko!R97:R99)-SUM(Taulukko!R85:R87))/SUM(Taulukko!R85:R87)</f>
        <v>3.8754909180166823</v>
      </c>
      <c r="O88" s="39">
        <f>100*(SUM(Taulukko!T97:T99)-SUM(Taulukko!T85:T87))/SUM(Taulukko!T85:T87)</f>
        <v>0.9541296435948802</v>
      </c>
      <c r="P88" s="39">
        <f>100*(SUM(Taulukko!U97:U99)-SUM(Taulukko!U85:U87))/SUM(Taulukko!U85:U87)</f>
        <v>1.9491181520212357</v>
      </c>
      <c r="Q88" s="39">
        <f>100*(SUM(Taulukko!V97:V99)-SUM(Taulukko!V85:V87))/SUM(Taulukko!V85:V87)</f>
        <v>2.3468645788932623</v>
      </c>
      <c r="R88" s="39">
        <f>100*(SUM(Taulukko!X97:X99)-SUM(Taulukko!X85:X87))/SUM(Taulukko!X85:X87)</f>
        <v>4.738924814207129</v>
      </c>
      <c r="S88" s="39">
        <f>100*(SUM(Taulukko!Y97:Y99)-SUM(Taulukko!Y85:Y87))/SUM(Taulukko!Y85:Y87)</f>
        <v>4.634750157037099</v>
      </c>
      <c r="T88" s="39">
        <f>100*(SUM(Taulukko!Z97:Z99)-SUM(Taulukko!Z85:Z87))/SUM(Taulukko!Z85:Z87)</f>
        <v>4.603914373841775</v>
      </c>
      <c r="U88" s="39">
        <f>100*(SUM(Taulukko!AB97:AB99)-SUM(Taulukko!AB85:AB87))/SUM(Taulukko!AB85:AB87)</f>
        <v>4.630563611146134</v>
      </c>
      <c r="V88" s="39">
        <f>100*(SUM(Taulukko!AC97:AC99)-SUM(Taulukko!AC85:AC87))/SUM(Taulukko!AC85:AC87)</f>
        <v>4.819053510671198</v>
      </c>
      <c r="W88" s="39">
        <f>100*(SUM(Taulukko!AD97:AD99)-SUM(Taulukko!AD85:AD87))/SUM(Taulukko!AD85:AD87)</f>
        <v>4.879889866819286</v>
      </c>
      <c r="X88" s="39">
        <f>100*(SUM(Taulukko!AF97:AF99)-SUM(Taulukko!AF85:AF87))/SUM(Taulukko!AF85:AF87)</f>
        <v>9.223116313094362</v>
      </c>
      <c r="Y88" s="39">
        <f>100*(SUM(Taulukko!AG97:AG99)-SUM(Taulukko!AG85:AG87))/SUM(Taulukko!AG85:AG87)</f>
        <v>9.417588999565679</v>
      </c>
      <c r="Z88" s="39">
        <f>100*(SUM(Taulukko!AH97:AH99)-SUM(Taulukko!AH85:AH87))/SUM(Taulukko!AH85:AH87)</f>
        <v>9.666067344128736</v>
      </c>
      <c r="AA88" s="39">
        <f>100*(SUM(Taulukko!AJ97:AJ99)-SUM(Taulukko!AJ85:AJ87))/SUM(Taulukko!AJ85:AJ87)</f>
        <v>3.9875389408099724</v>
      </c>
      <c r="AB88" s="39">
        <f>100*(SUM(Taulukko!AK97:AK99)-SUM(Taulukko!AK85:AK87))/SUM(Taulukko!AK85:AK87)</f>
        <v>3.88671286532089</v>
      </c>
      <c r="AC88" s="39">
        <f>100*(SUM(Taulukko!AL97:AL99)-SUM(Taulukko!AL85:AL87))/SUM(Taulukko!AL85:AL87)</f>
        <v>3.552077062010823</v>
      </c>
      <c r="AD88" s="58" t="s">
        <v>162</v>
      </c>
      <c r="AE88" s="63"/>
      <c r="AF88" s="63"/>
      <c r="AG88" s="63"/>
      <c r="AH88" s="63"/>
      <c r="AI88" s="63"/>
      <c r="AJ88" s="63"/>
      <c r="AK88" s="63"/>
      <c r="AL88" s="63"/>
      <c r="AM88" s="41"/>
    </row>
    <row r="89" spans="1:30" ht="12.75">
      <c r="A89" s="107" t="s">
        <v>177</v>
      </c>
      <c r="B89" s="4" t="s">
        <v>101</v>
      </c>
      <c r="C89" s="68">
        <f>100*(SUM(Taulukko!D98:D100)-SUM(Taulukko!D86:D88))/SUM(Taulukko!D86:D88)</f>
        <v>3.956256030878118</v>
      </c>
      <c r="D89" s="68">
        <f>100*(SUM(Taulukko!E98:E100)-SUM(Taulukko!E86:E88))/SUM(Taulukko!E86:E88)</f>
        <v>3.7654689451887218</v>
      </c>
      <c r="E89" s="68">
        <f>100*(SUM(Taulukko!F98:F100)-SUM(Taulukko!F86:F88))/SUM(Taulukko!F86:F88)</f>
        <v>3.406645691044437</v>
      </c>
      <c r="F89" s="68">
        <f>100*(SUM(Taulukko!H98:H100)-SUM(Taulukko!H86:H88))/SUM(Taulukko!H86:H88)</f>
        <v>2.717969165337588</v>
      </c>
      <c r="G89" s="68">
        <f>100*(SUM(Taulukko!I98:I100)-SUM(Taulukko!I86:I88))/SUM(Taulukko!I86:I88)</f>
        <v>1.8279231011660924</v>
      </c>
      <c r="H89" s="68">
        <f>100*(SUM(Taulukko!J98:J100)-SUM(Taulukko!J86:J88))/SUM(Taulukko!J86:J88)</f>
        <v>1.4150943396226414</v>
      </c>
      <c r="I89" s="68">
        <f>100*(SUM(Taulukko!L98:L100)-SUM(Taulukko!L86:L88))/SUM(Taulukko!L86:L88)</f>
        <v>3.723034098816996</v>
      </c>
      <c r="J89" s="68">
        <f>100*(SUM(Taulukko!M98:M100)-SUM(Taulukko!M86:M88))/SUM(Taulukko!M86:M88)</f>
        <v>0.6738131699846825</v>
      </c>
      <c r="K89" s="68">
        <f>100*(SUM(Taulukko!N98:N100)-SUM(Taulukko!N86:N88))/SUM(Taulukko!N86:N88)</f>
        <v>0.7619628162145686</v>
      </c>
      <c r="L89" s="68">
        <f>100*(SUM(Taulukko!P98:P100)-SUM(Taulukko!P86:P88))/SUM(Taulukko!P86:P88)</f>
        <v>3.898939488459139</v>
      </c>
      <c r="M89" s="68">
        <f>100*(SUM(Taulukko!Q98:Q100)-SUM(Taulukko!Q86:Q88))/SUM(Taulukko!Q86:Q88)</f>
        <v>4.091782767317166</v>
      </c>
      <c r="N89" s="68">
        <f>100*(SUM(Taulukko!R98:R100)-SUM(Taulukko!R86:R88))/SUM(Taulukko!R86:R88)</f>
        <v>4.0088732502103674</v>
      </c>
      <c r="O89" s="68">
        <f>100*(SUM(Taulukko!T98:T100)-SUM(Taulukko!T86:T88))/SUM(Taulukko!T86:T88)</f>
        <v>1.3402925446227103</v>
      </c>
      <c r="P89" s="68">
        <f>100*(SUM(Taulukko!U98:U100)-SUM(Taulukko!U86:U88))/SUM(Taulukko!U86:U88)</f>
        <v>2.3345049153237483</v>
      </c>
      <c r="Q89" s="68">
        <f>100*(SUM(Taulukko!V98:V100)-SUM(Taulukko!V86:V88))/SUM(Taulukko!V86:V88)</f>
        <v>2.332210092894177</v>
      </c>
      <c r="R89" s="68">
        <f>100*(SUM(Taulukko!X98:X100)-SUM(Taulukko!X86:X88))/SUM(Taulukko!X86:X88)</f>
        <v>4.927992799279922</v>
      </c>
      <c r="S89" s="68">
        <f>100*(SUM(Taulukko!Y98:Y100)-SUM(Taulukko!Y86:Y88))/SUM(Taulukko!Y86:Y88)</f>
        <v>4.722762974471726</v>
      </c>
      <c r="T89" s="68">
        <f>100*(SUM(Taulukko!Z98:Z100)-SUM(Taulukko!Z86:Z88))/SUM(Taulukko!Z86:Z88)</f>
        <v>4.577105275261003</v>
      </c>
      <c r="U89" s="68">
        <f>100*(SUM(Taulukko!AB98:AB100)-SUM(Taulukko!AB86:AB88))/SUM(Taulukko!AB86:AB88)</f>
        <v>4.78096579992313</v>
      </c>
      <c r="V89" s="68">
        <f>100*(SUM(Taulukko!AC98:AC100)-SUM(Taulukko!AC86:AC88))/SUM(Taulukko!AC86:AC88)</f>
        <v>4.944951553047956</v>
      </c>
      <c r="W89" s="68">
        <f>100*(SUM(Taulukko!AD98:AD100)-SUM(Taulukko!AD86:AD88))/SUM(Taulukko!AD86:AD88)</f>
        <v>5.001665474104939</v>
      </c>
      <c r="X89" s="68">
        <f>100*(SUM(Taulukko!AF98:AF100)-SUM(Taulukko!AF86:AF88))/SUM(Taulukko!AF86:AF88)</f>
        <v>9.391233292476493</v>
      </c>
      <c r="Y89" s="68">
        <f>100*(SUM(Taulukko!AG98:AG100)-SUM(Taulukko!AG86:AG88))/SUM(Taulukko!AG86:AG88)</f>
        <v>9.460396961031488</v>
      </c>
      <c r="Z89" s="68">
        <f>100*(SUM(Taulukko!AH98:AH100)-SUM(Taulukko!AH86:AH88))/SUM(Taulukko!AH86:AH88)</f>
        <v>9.51329181052963</v>
      </c>
      <c r="AA89" s="68">
        <f>100*(SUM(Taulukko!AJ98:AJ100)-SUM(Taulukko!AJ86:AJ88))/SUM(Taulukko!AJ86:AJ88)</f>
        <v>4.271905207358899</v>
      </c>
      <c r="AB89" s="68">
        <f>100*(SUM(Taulukko!AK98:AK100)-SUM(Taulukko!AK86:AK88))/SUM(Taulukko!AK86:AK88)</f>
        <v>3.9074241058010393</v>
      </c>
      <c r="AC89" s="68">
        <f>100*(SUM(Taulukko!AL98:AL100)-SUM(Taulukko!AL86:AL88))/SUM(Taulukko!AL86:AL88)</f>
        <v>3.5103510351035068</v>
      </c>
      <c r="AD89" s="3">
        <v>2</v>
      </c>
    </row>
    <row r="90" spans="1:30" ht="12.75">
      <c r="A90" s="107" t="s">
        <v>177</v>
      </c>
      <c r="B90" s="18" t="s">
        <v>105</v>
      </c>
      <c r="C90" s="68">
        <f>100*(SUM(Taulukko!D99:D101)-SUM(Taulukko!D87:D89))/SUM(Taulukko!D87:D89)</f>
        <v>2.9222864482980166</v>
      </c>
      <c r="D90" s="68">
        <f>100*(SUM(Taulukko!E99:E101)-SUM(Taulukko!E87:E89))/SUM(Taulukko!E87:E89)</f>
        <v>3.250517281017698</v>
      </c>
      <c r="E90" s="68">
        <f>100*(SUM(Taulukko!F99:F101)-SUM(Taulukko!F87:F89))/SUM(Taulukko!F87:F89)</f>
        <v>3.245584499066396</v>
      </c>
      <c r="F90" s="68">
        <f>100*(SUM(Taulukko!H99:H101)-SUM(Taulukko!H87:H89))/SUM(Taulukko!H87:H89)</f>
        <v>1.3268363349027006</v>
      </c>
      <c r="G90" s="68">
        <f>100*(SUM(Taulukko!I99:I101)-SUM(Taulukko!I87:I89))/SUM(Taulukko!I87:I89)</f>
        <v>0.8477237048665585</v>
      </c>
      <c r="H90" s="68">
        <f>100*(SUM(Taulukko!J99:J101)-SUM(Taulukko!J87:J89))/SUM(Taulukko!J87:J89)</f>
        <v>1.4451775054979472</v>
      </c>
      <c r="I90" s="68">
        <f>100*(SUM(Taulukko!L99:L101)-SUM(Taulukko!L87:L89))/SUM(Taulukko!L87:L89)</f>
        <v>1.8097941802696826</v>
      </c>
      <c r="J90" s="68">
        <f>100*(SUM(Taulukko!M99:M101)-SUM(Taulukko!M87:M89))/SUM(Taulukko!M87:M89)</f>
        <v>0</v>
      </c>
      <c r="K90" s="68">
        <f>100*(SUM(Taulukko!N99:N101)-SUM(Taulukko!N87:N89))/SUM(Taulukko!N87:N89)</f>
        <v>0.9419629292008403</v>
      </c>
      <c r="L90" s="68">
        <f>100*(SUM(Taulukko!P99:P101)-SUM(Taulukko!P87:P89))/SUM(Taulukko!P87:P89)</f>
        <v>4.1285849353923805</v>
      </c>
      <c r="M90" s="68">
        <f>100*(SUM(Taulukko!Q99:Q101)-SUM(Taulukko!Q87:Q89))/SUM(Taulukko!Q87:Q89)</f>
        <v>4.144639652288555</v>
      </c>
      <c r="N90" s="68">
        <f>100*(SUM(Taulukko!R99:R101)-SUM(Taulukko!R87:R89))/SUM(Taulukko!R87:R89)</f>
        <v>4.080492918417619</v>
      </c>
      <c r="O90" s="68">
        <f>100*(SUM(Taulukko!T99:T101)-SUM(Taulukko!T87:T89))/SUM(Taulukko!T87:T89)</f>
        <v>-0.7997080913430825</v>
      </c>
      <c r="P90" s="68">
        <f>100*(SUM(Taulukko!U99:U101)-SUM(Taulukko!U87:U89))/SUM(Taulukko!U87:U89)</f>
        <v>-0.6942687005863283</v>
      </c>
      <c r="Q90" s="68">
        <f>100*(SUM(Taulukko!V99:V101)-SUM(Taulukko!V87:V89))/SUM(Taulukko!V87:V89)</f>
        <v>2.3521587215347624</v>
      </c>
      <c r="R90" s="68">
        <f>100*(SUM(Taulukko!X99:X101)-SUM(Taulukko!X87:X89))/SUM(Taulukko!X87:X89)</f>
        <v>4.197039272984166</v>
      </c>
      <c r="S90" s="68">
        <f>100*(SUM(Taulukko!Y99:Y101)-SUM(Taulukko!Y87:Y89))/SUM(Taulukko!Y87:Y89)</f>
        <v>4.37425764945481</v>
      </c>
      <c r="T90" s="68">
        <f>100*(SUM(Taulukko!Z99:Z101)-SUM(Taulukko!Z87:Z89))/SUM(Taulukko!Z87:Z89)</f>
        <v>4.554491124025441</v>
      </c>
      <c r="U90" s="68">
        <f>100*(SUM(Taulukko!AB99:AB101)-SUM(Taulukko!AB87:AB89))/SUM(Taulukko!AB87:AB89)</f>
        <v>5.263157894736845</v>
      </c>
      <c r="V90" s="68">
        <f>100*(SUM(Taulukko!AC99:AC101)-SUM(Taulukko!AC87:AC89))/SUM(Taulukko!AC87:AC89)</f>
        <v>5.172260058111828</v>
      </c>
      <c r="W90" s="68">
        <f>100*(SUM(Taulukko!AD99:AD101)-SUM(Taulukko!AD87:AD89))/SUM(Taulukko!AD87:AD89)</f>
        <v>5.181425207066375</v>
      </c>
      <c r="X90" s="68">
        <f>100*(SUM(Taulukko!AF99:AF101)-SUM(Taulukko!AF87:AF89))/SUM(Taulukko!AF87:AF89)</f>
        <v>9.219040865171525</v>
      </c>
      <c r="Y90" s="68">
        <f>100*(SUM(Taulukko!AG99:AG101)-SUM(Taulukko!AG87:AG89))/SUM(Taulukko!AG87:AG89)</f>
        <v>9.238142640635752</v>
      </c>
      <c r="Z90" s="68">
        <f>100*(SUM(Taulukko!AH99:AH101)-SUM(Taulukko!AH87:AH89))/SUM(Taulukko!AH87:AH89)</f>
        <v>9.379685786540726</v>
      </c>
      <c r="AA90" s="68">
        <f>100*(SUM(Taulukko!AJ99:AJ101)-SUM(Taulukko!AJ87:AJ89))/SUM(Taulukko!AJ87:AJ89)</f>
        <v>2.899002493765608</v>
      </c>
      <c r="AB90" s="68">
        <f>100*(SUM(Taulukko!AK99:AK101)-SUM(Taulukko!AK87:AK89))/SUM(Taulukko!AK87:AK89)</f>
        <v>2.6817640047675804</v>
      </c>
      <c r="AC90" s="68">
        <f>100*(SUM(Taulukko!AL99:AL101)-SUM(Taulukko!AL87:AL89))/SUM(Taulukko!AL87:AL89)</f>
        <v>3.438995215311005</v>
      </c>
      <c r="AD90" s="3">
        <v>3</v>
      </c>
    </row>
    <row r="91" spans="1:30" ht="12.75">
      <c r="A91" s="107" t="s">
        <v>177</v>
      </c>
      <c r="B91" s="18" t="s">
        <v>109</v>
      </c>
      <c r="C91" s="68">
        <f>100*(SUM(Taulukko!D100:D102)-SUM(Taulukko!D88:D90))/SUM(Taulukko!D88:D90)</f>
        <v>2.6523523839595757</v>
      </c>
      <c r="D91" s="68">
        <f>100*(SUM(Taulukko!E100:E102)-SUM(Taulukko!E88:E90))/SUM(Taulukko!E88:E90)</f>
        <v>2.795126758586584</v>
      </c>
      <c r="E91" s="68">
        <f>100*(SUM(Taulukko!F100:F102)-SUM(Taulukko!F88:F90))/SUM(Taulukko!F88:F90)</f>
        <v>3.073390578879323</v>
      </c>
      <c r="F91" s="68">
        <f>100*(SUM(Taulukko!H100:H102)-SUM(Taulukko!H88:H90))/SUM(Taulukko!H88:H90)</f>
        <v>0.5080248511519522</v>
      </c>
      <c r="G91" s="68">
        <f>100*(SUM(Taulukko!I100:I102)-SUM(Taulukko!I88:I90))/SUM(Taulukko!I88:I90)</f>
        <v>0.6896551724137895</v>
      </c>
      <c r="H91" s="68">
        <f>100*(SUM(Taulukko!J100:J102)-SUM(Taulukko!J88:J90))/SUM(Taulukko!J88:J90)</f>
        <v>1.5698587127158556</v>
      </c>
      <c r="I91" s="68">
        <f>100*(SUM(Taulukko!L100:L102)-SUM(Taulukko!L88:L90))/SUM(Taulukko!L88:L90)</f>
        <v>0.7601935038009833</v>
      </c>
      <c r="J91" s="68">
        <f>100*(SUM(Taulukko!M100:M102)-SUM(Taulukko!M88:M90))/SUM(Taulukko!M88:M90)</f>
        <v>0.846432889963745</v>
      </c>
      <c r="K91" s="68">
        <f>100*(SUM(Taulukko!N100:N102)-SUM(Taulukko!N88:N90))/SUM(Taulukko!N88:N90)</f>
        <v>1.4558689717925246</v>
      </c>
      <c r="L91" s="68">
        <f>100*(SUM(Taulukko!P100:P102)-SUM(Taulukko!P88:P90))/SUM(Taulukko!P88:P90)</f>
        <v>4.096310193871159</v>
      </c>
      <c r="M91" s="68">
        <f>100*(SUM(Taulukko!Q100:Q102)-SUM(Taulukko!Q88:Q90))/SUM(Taulukko!Q88:Q90)</f>
        <v>4.106452300478075</v>
      </c>
      <c r="N91" s="68">
        <f>100*(SUM(Taulukko!R100:R102)-SUM(Taulukko!R88:R90))/SUM(Taulukko!R88:R90)</f>
        <v>4.03536840568425</v>
      </c>
      <c r="O91" s="68">
        <f>100*(SUM(Taulukko!T100:T102)-SUM(Taulukko!T88:T90))/SUM(Taulukko!T88:T90)</f>
        <v>-1.4355188375227146</v>
      </c>
      <c r="P91" s="68">
        <f>100*(SUM(Taulukko!U100:U102)-SUM(Taulukko!U88:U90))/SUM(Taulukko!U88:U90)</f>
        <v>-1.774552468350074</v>
      </c>
      <c r="Q91" s="68">
        <f>100*(SUM(Taulukko!V100:V102)-SUM(Taulukko!V88:V90))/SUM(Taulukko!V88:V90)</f>
        <v>2.4558342420937858</v>
      </c>
      <c r="R91" s="68">
        <f>100*(SUM(Taulukko!X100:X102)-SUM(Taulukko!X88:X90))/SUM(Taulukko!X88:X90)</f>
        <v>4.2796502787633015</v>
      </c>
      <c r="S91" s="68">
        <f>100*(SUM(Taulukko!Y100:Y102)-SUM(Taulukko!Y88:Y90))/SUM(Taulukko!Y88:Y90)</f>
        <v>4.4680041981655885</v>
      </c>
      <c r="T91" s="68">
        <f>100*(SUM(Taulukko!Z100:Z102)-SUM(Taulukko!Z88:Z90))/SUM(Taulukko!Z88:Z90)</f>
        <v>4.55178664849804</v>
      </c>
      <c r="U91" s="68">
        <f>100*(SUM(Taulukko!AB100:AB102)-SUM(Taulukko!AB88:AB90))/SUM(Taulukko!AB88:AB90)</f>
        <v>5.486394881054178</v>
      </c>
      <c r="V91" s="68">
        <f>100*(SUM(Taulukko!AC100:AC102)-SUM(Taulukko!AC88:AC90))/SUM(Taulukko!AC88:AC90)</f>
        <v>5.4611453290697956</v>
      </c>
      <c r="W91" s="68">
        <f>100*(SUM(Taulukko!AD100:AD102)-SUM(Taulukko!AD88:AD90))/SUM(Taulukko!AD88:AD90)</f>
        <v>5.351201308847592</v>
      </c>
      <c r="X91" s="68">
        <f>100*(SUM(Taulukko!AF100:AF102)-SUM(Taulukko!AF88:AF90))/SUM(Taulukko!AF88:AF90)</f>
        <v>8.7408648430053</v>
      </c>
      <c r="Y91" s="68">
        <f>100*(SUM(Taulukko!AG100:AG102)-SUM(Taulukko!AG88:AG90))/SUM(Taulukko!AG88:AG90)</f>
        <v>8.857181652169341</v>
      </c>
      <c r="Z91" s="68">
        <f>100*(SUM(Taulukko!AH100:AH102)-SUM(Taulukko!AH88:AH90))/SUM(Taulukko!AH88:AH90)</f>
        <v>9.273687832273394</v>
      </c>
      <c r="AA91" s="68">
        <f>100*(SUM(Taulukko!AJ100:AJ102)-SUM(Taulukko!AJ88:AJ90))/SUM(Taulukko!AJ88:AJ90)</f>
        <v>3.1038721573448136</v>
      </c>
      <c r="AB91" s="68">
        <f>100*(SUM(Taulukko!AK100:AK102)-SUM(Taulukko!AK88:AK90))/SUM(Taulukko!AK88:AK90)</f>
        <v>3.2479141835518406</v>
      </c>
      <c r="AC91" s="68">
        <f>100*(SUM(Taulukko!AL100:AL102)-SUM(Taulukko!AL88:AL90))/SUM(Taulukko!AL88:AL90)</f>
        <v>3.4894124664479533</v>
      </c>
      <c r="AD91" s="3">
        <v>4</v>
      </c>
    </row>
    <row r="92" spans="1:30" ht="12.75">
      <c r="A92" s="107" t="s">
        <v>177</v>
      </c>
      <c r="B92" s="18" t="s">
        <v>111</v>
      </c>
      <c r="C92" s="68">
        <f>100*(SUM(Taulukko!D101:D103)-SUM(Taulukko!D89:D91))/SUM(Taulukko!D89:D91)</f>
        <v>2.3860507800550663</v>
      </c>
      <c r="D92" s="68">
        <f>100*(SUM(Taulukko!E101:E103)-SUM(Taulukko!E89:E91))/SUM(Taulukko!E89:E91)</f>
        <v>2.805194962717693</v>
      </c>
      <c r="E92" s="68">
        <f>100*(SUM(Taulukko!F101:F103)-SUM(Taulukko!F89:F91))/SUM(Taulukko!F89:F91)</f>
        <v>3.0535974074490375</v>
      </c>
      <c r="F92" s="68">
        <f>100*(SUM(Taulukko!H101:H103)-SUM(Taulukko!H89:H91))/SUM(Taulukko!H89:H91)</f>
        <v>0.07166225268732242</v>
      </c>
      <c r="G92" s="68">
        <f>100*(SUM(Taulukko!I101:I103)-SUM(Taulukko!I89:I91))/SUM(Taulukko!I89:I91)</f>
        <v>1.4106583072100314</v>
      </c>
      <c r="H92" s="68">
        <f>100*(SUM(Taulukko!J101:J103)-SUM(Taulukko!J89:J91))/SUM(Taulukko!J89:J91)</f>
        <v>1.7571383746469929</v>
      </c>
      <c r="I92" s="68">
        <f>100*(SUM(Taulukko!L101:L103)-SUM(Taulukko!L89:L91))/SUM(Taulukko!L89:L91)</f>
        <v>-0.2891101831031269</v>
      </c>
      <c r="J92" s="68">
        <f>100*(SUM(Taulukko!M101:M103)-SUM(Taulukko!M89:M91))/SUM(Taulukko!M89:M91)</f>
        <v>2.358633202298159</v>
      </c>
      <c r="K92" s="68">
        <f>100*(SUM(Taulukko!N101:N103)-SUM(Taulukko!N89:N91))/SUM(Taulukko!N89:N91)</f>
        <v>2.2451456310679543</v>
      </c>
      <c r="L92" s="68">
        <f>100*(SUM(Taulukko!P101:P103)-SUM(Taulukko!P89:P91))/SUM(Taulukko!P89:P91)</f>
        <v>3.7924757281553574</v>
      </c>
      <c r="M92" s="68">
        <f>100*(SUM(Taulukko!Q101:Q103)-SUM(Taulukko!Q89:Q91))/SUM(Taulukko!Q89:Q91)</f>
        <v>3.8780819470061285</v>
      </c>
      <c r="N92" s="68">
        <f>100*(SUM(Taulukko!R101:R103)-SUM(Taulukko!R89:R91))/SUM(Taulukko!R89:R91)</f>
        <v>3.9262306005500367</v>
      </c>
      <c r="O92" s="68">
        <f>100*(SUM(Taulukko!T101:T103)-SUM(Taulukko!T89:T91))/SUM(Taulukko!T89:T91)</f>
        <v>-1.62409652431825</v>
      </c>
      <c r="P92" s="68">
        <f>100*(SUM(Taulukko!U101:U103)-SUM(Taulukko!U89:U91))/SUM(Taulukko!U89:U91)</f>
        <v>-2.0448169303131247</v>
      </c>
      <c r="Q92" s="68">
        <f>100*(SUM(Taulukko!V101:V103)-SUM(Taulukko!V89:V91))/SUM(Taulukko!V89:V91)</f>
        <v>2.630335290020887</v>
      </c>
      <c r="R92" s="68">
        <f>100*(SUM(Taulukko!X101:X103)-SUM(Taulukko!X89:X91))/SUM(Taulukko!X89:X91)</f>
        <v>4.2499069363444555</v>
      </c>
      <c r="S92" s="68">
        <f>100*(SUM(Taulukko!Y101:Y103)-SUM(Taulukko!Y89:Y91))/SUM(Taulukko!Y89:Y91)</f>
        <v>4.394537159177541</v>
      </c>
      <c r="T92" s="68">
        <f>100*(SUM(Taulukko!Z101:Z103)-SUM(Taulukko!Z89:Z91))/SUM(Taulukko!Z89:Z91)</f>
        <v>4.576771355337545</v>
      </c>
      <c r="U92" s="68">
        <f>100*(SUM(Taulukko!AB101:AB103)-SUM(Taulukko!AB89:AB91))/SUM(Taulukko!AB89:AB91)</f>
        <v>5.346473668001236</v>
      </c>
      <c r="V92" s="68">
        <f>100*(SUM(Taulukko!AC101:AC103)-SUM(Taulukko!AC89:AC91))/SUM(Taulukko!AC89:AC91)</f>
        <v>5.462229749317213</v>
      </c>
      <c r="W92" s="68">
        <f>100*(SUM(Taulukko!AD101:AD103)-SUM(Taulukko!AD89:AD91))/SUM(Taulukko!AD89:AD91)</f>
        <v>5.45285857725772</v>
      </c>
      <c r="X92" s="68">
        <f>100*(SUM(Taulukko!AF101:AF103)-SUM(Taulukko!AF89:AF91))/SUM(Taulukko!AF89:AF91)</f>
        <v>8.833370510818652</v>
      </c>
      <c r="Y92" s="68">
        <f>100*(SUM(Taulukko!AG101:AG103)-SUM(Taulukko!AG89:AG91))/SUM(Taulukko!AG89:AG91)</f>
        <v>9.0281614645611</v>
      </c>
      <c r="Z92" s="68">
        <f>100*(SUM(Taulukko!AH101:AH103)-SUM(Taulukko!AH89:AH91))/SUM(Taulukko!AH89:AH91)</f>
        <v>9.209877970562081</v>
      </c>
      <c r="AA92" s="68">
        <f>100*(SUM(Taulukko!AJ101:AJ103)-SUM(Taulukko!AJ89:AJ91))/SUM(Taulukko!AJ89:AJ91)</f>
        <v>2.9886431560071727</v>
      </c>
      <c r="AB92" s="68">
        <f>100*(SUM(Taulukko!AK101:AK103)-SUM(Taulukko!AK89:AK91))/SUM(Taulukko!AK89:AK91)</f>
        <v>3.627713351174543</v>
      </c>
      <c r="AC92" s="68">
        <f>100*(SUM(Taulukko!AL101:AL103)-SUM(Taulukko!AL89:AL91))/SUM(Taulukko!AL89:AL91)</f>
        <v>3.60011901219874</v>
      </c>
      <c r="AD92" s="3">
        <v>5</v>
      </c>
    </row>
    <row r="93" spans="1:30" ht="12.75">
      <c r="A93" s="107" t="s">
        <v>177</v>
      </c>
      <c r="B93" s="18" t="s">
        <v>113</v>
      </c>
      <c r="C93" s="68">
        <f>100*(SUM(Taulukko!D102:D104)-SUM(Taulukko!D90:D92))/SUM(Taulukko!D90:D92)</f>
        <v>3.3209275694245535</v>
      </c>
      <c r="D93" s="68">
        <f>100*(SUM(Taulukko!E102:E104)-SUM(Taulukko!E90:E92))/SUM(Taulukko!E90:E92)</f>
        <v>3.1976585979403955</v>
      </c>
      <c r="E93" s="68">
        <f>100*(SUM(Taulukko!F102:F104)-SUM(Taulukko!F90:F92))/SUM(Taulukko!F90:F92)</f>
        <v>3.1772605626127897</v>
      </c>
      <c r="F93" s="68">
        <f>100*(SUM(Taulukko!H102:H104)-SUM(Taulukko!H90:H92))/SUM(Taulukko!H90:H92)</f>
        <v>1.2269225178077956</v>
      </c>
      <c r="G93" s="68">
        <f>100*(SUM(Taulukko!I102:I104)-SUM(Taulukko!I90:I92))/SUM(Taulukko!I90:I92)</f>
        <v>2.577805721471214</v>
      </c>
      <c r="H93" s="68">
        <f>100*(SUM(Taulukko!J102:J104)-SUM(Taulukko!J90:J92))/SUM(Taulukko!J90:J92)</f>
        <v>2.007528230865739</v>
      </c>
      <c r="I93" s="68">
        <f>100*(SUM(Taulukko!L102:L104)-SUM(Taulukko!L90:L92))/SUM(Taulukko!L90:L92)</f>
        <v>1.0486454995630543</v>
      </c>
      <c r="J93" s="68">
        <f>100*(SUM(Taulukko!M102:M104)-SUM(Taulukko!M90:M92))/SUM(Taulukko!M90:M92)</f>
        <v>3.745432399512793</v>
      </c>
      <c r="K93" s="68">
        <f>100*(SUM(Taulukko!N102:N104)-SUM(Taulukko!N90:N92))/SUM(Taulukko!N90:N92)</f>
        <v>3.0385900941962927</v>
      </c>
      <c r="L93" s="68">
        <f>100*(SUM(Taulukko!P102:P104)-SUM(Taulukko!P90:P92))/SUM(Taulukko!P90:P92)</f>
        <v>3.882119580617752</v>
      </c>
      <c r="M93" s="68">
        <f>100*(SUM(Taulukko!Q102:Q104)-SUM(Taulukko!Q90:Q92))/SUM(Taulukko!Q90:Q92)</f>
        <v>3.805407621062667</v>
      </c>
      <c r="N93" s="68">
        <f>100*(SUM(Taulukko!R102:R104)-SUM(Taulukko!R90:R92))/SUM(Taulukko!R90:R92)</f>
        <v>3.8515123186876123</v>
      </c>
      <c r="O93" s="68">
        <f>100*(SUM(Taulukko!T102:T104)-SUM(Taulukko!T90:T92))/SUM(Taulukko!T90:T92)</f>
        <v>0.49509058221546687</v>
      </c>
      <c r="P93" s="68">
        <f>100*(SUM(Taulukko!U102:U104)-SUM(Taulukko!U90:U92))/SUM(Taulukko!U90:U92)</f>
        <v>-0.06935125057417268</v>
      </c>
      <c r="Q93" s="68">
        <f>100*(SUM(Taulukko!V102:V104)-SUM(Taulukko!V90:V92))/SUM(Taulukko!V90:V92)</f>
        <v>2.7898506888539174</v>
      </c>
      <c r="R93" s="68">
        <f>100*(SUM(Taulukko!X102:X104)-SUM(Taulukko!X90:X92))/SUM(Taulukko!X90:X92)</f>
        <v>5.312518203530031</v>
      </c>
      <c r="S93" s="68">
        <f>100*(SUM(Taulukko!Y102:Y104)-SUM(Taulukko!Y90:Y92))/SUM(Taulukko!Y90:Y92)</f>
        <v>4.767481166698875</v>
      </c>
      <c r="T93" s="68">
        <f>100*(SUM(Taulukko!Z102:Z104)-SUM(Taulukko!Z90:Z92))/SUM(Taulukko!Z90:Z92)</f>
        <v>4.619104250553881</v>
      </c>
      <c r="U93" s="68">
        <f>100*(SUM(Taulukko!AB102:AB104)-SUM(Taulukko!AB90:AB92))/SUM(Taulukko!AB90:AB92)</f>
        <v>5.528506813402091</v>
      </c>
      <c r="V93" s="68">
        <f>100*(SUM(Taulukko!AC102:AC104)-SUM(Taulukko!AC90:AC92))/SUM(Taulukko!AC90:AC92)</f>
        <v>5.538943082019033</v>
      </c>
      <c r="W93" s="68">
        <f>100*(SUM(Taulukko!AD102:AD104)-SUM(Taulukko!AD90:AD92))/SUM(Taulukko!AD90:AD92)</f>
        <v>5.501561060730898</v>
      </c>
      <c r="X93" s="68">
        <f>100*(SUM(Taulukko!AF102:AF104)-SUM(Taulukko!AF90:AF92))/SUM(Taulukko!AF90:AF92)</f>
        <v>9.152804642166346</v>
      </c>
      <c r="Y93" s="68">
        <f>100*(SUM(Taulukko!AG102:AG104)-SUM(Taulukko!AG90:AG92))/SUM(Taulukko!AG90:AG92)</f>
        <v>9.08423428710243</v>
      </c>
      <c r="Z93" s="68">
        <f>100*(SUM(Taulukko!AH102:AH104)-SUM(Taulukko!AH90:AH92))/SUM(Taulukko!AH90:AH92)</f>
        <v>9.178096036756079</v>
      </c>
      <c r="AA93" s="68">
        <f>100*(SUM(Taulukko!AJ102:AJ104)-SUM(Taulukko!AJ90:AJ92))/SUM(Taulukko!AJ90:AJ92)</f>
        <v>3.827751196172256</v>
      </c>
      <c r="AB93" s="68">
        <f>100*(SUM(Taulukko!AK102:AK104)-SUM(Taulukko!AK90:AK92))/SUM(Taulukko!AK90:AK92)</f>
        <v>4.284439155013382</v>
      </c>
      <c r="AC93" s="68">
        <f>100*(SUM(Taulukko!AL102:AL104)-SUM(Taulukko!AL90:AL92))/SUM(Taulukko!AL90:AL92)</f>
        <v>3.710299792223212</v>
      </c>
      <c r="AD93" s="3">
        <v>6</v>
      </c>
    </row>
    <row r="94" spans="1:30" ht="12.75">
      <c r="A94" s="107" t="s">
        <v>177</v>
      </c>
      <c r="B94" s="18" t="s">
        <v>115</v>
      </c>
      <c r="C94" s="68">
        <f>100*(SUM(Taulukko!D103:D105)-SUM(Taulukko!D91:D93))/SUM(Taulukko!D91:D93)</f>
        <v>3.3432998097309237</v>
      </c>
      <c r="D94" s="68">
        <f>100*(SUM(Taulukko!E103:E105)-SUM(Taulukko!E91:E93))/SUM(Taulukko!E91:E93)</f>
        <v>3.3648536928303714</v>
      </c>
      <c r="E94" s="68">
        <f>100*(SUM(Taulukko!F103:F105)-SUM(Taulukko!F91:F93))/SUM(Taulukko!F91:F93)</f>
        <v>3.3408749709259307</v>
      </c>
      <c r="F94" s="68">
        <f>100*(SUM(Taulukko!H103:H105)-SUM(Taulukko!H91:H93))/SUM(Taulukko!H91:H93)</f>
        <v>1.3981339646288766</v>
      </c>
      <c r="G94" s="68">
        <f>100*(SUM(Taulukko!I103:I105)-SUM(Taulukko!I91:I93))/SUM(Taulukko!I91:I93)</f>
        <v>2.5737602008788416</v>
      </c>
      <c r="H94" s="68">
        <f>100*(SUM(Taulukko!J103:J105)-SUM(Taulukko!J91:J93))/SUM(Taulukko!J91:J93)</f>
        <v>2.162331557505477</v>
      </c>
      <c r="I94" s="68">
        <f>100*(SUM(Taulukko!L103:L105)-SUM(Taulukko!L91:L93))/SUM(Taulukko!L91:L93)</f>
        <v>1.8852679773767689</v>
      </c>
      <c r="J94" s="68">
        <f>100*(SUM(Taulukko!M103:M105)-SUM(Taulukko!M91:M93))/SUM(Taulukko!M91:M93)</f>
        <v>3.4682080924855416</v>
      </c>
      <c r="K94" s="68">
        <f>100*(SUM(Taulukko!N103:N105)-SUM(Taulukko!N91:N93))/SUM(Taulukko!N91:N93)</f>
        <v>3.6822884966524545</v>
      </c>
      <c r="L94" s="68">
        <f>100*(SUM(Taulukko!P103:P105)-SUM(Taulukko!P91:P93))/SUM(Taulukko!P91:P93)</f>
        <v>4.015401540154006</v>
      </c>
      <c r="M94" s="68">
        <f>100*(SUM(Taulukko!Q103:Q105)-SUM(Taulukko!Q91:Q93))/SUM(Taulukko!Q91:Q93)</f>
        <v>3.8277540699542745</v>
      </c>
      <c r="N94" s="68">
        <f>100*(SUM(Taulukko!R103:R105)-SUM(Taulukko!R91:R93))/SUM(Taulukko!R91:R93)</f>
        <v>3.8578378199715746</v>
      </c>
      <c r="O94" s="68">
        <f>100*(SUM(Taulukko!T103:T105)-SUM(Taulukko!T91:T93))/SUM(Taulukko!T91:T93)</f>
        <v>0.8042151968940591</v>
      </c>
      <c r="P94" s="68">
        <f>100*(SUM(Taulukko!U103:U105)-SUM(Taulukko!U91:U93))/SUM(Taulukko!U91:U93)</f>
        <v>0.8671898581346182</v>
      </c>
      <c r="Q94" s="68">
        <f>100*(SUM(Taulukko!V103:V105)-SUM(Taulukko!V91:V93))/SUM(Taulukko!V91:V93)</f>
        <v>2.877907156697062</v>
      </c>
      <c r="R94" s="68">
        <f>100*(SUM(Taulukko!X103:X105)-SUM(Taulukko!X91:X93))/SUM(Taulukko!X91:X93)</f>
        <v>4.9894999867088545</v>
      </c>
      <c r="S94" s="68">
        <f>100*(SUM(Taulukko!Y103:Y105)-SUM(Taulukko!Y91:Y93))/SUM(Taulukko!Y91:Y93)</f>
        <v>4.708301146115437</v>
      </c>
      <c r="T94" s="68">
        <f>100*(SUM(Taulukko!Z103:Z105)-SUM(Taulukko!Z91:Z93))/SUM(Taulukko!Z91:Z93)</f>
        <v>4.65954887218045</v>
      </c>
      <c r="U94" s="68">
        <f>100*(SUM(Taulukko!AB103:AB105)-SUM(Taulukko!AB91:AB93))/SUM(Taulukko!AB91:AB93)</f>
        <v>5.346534653465367</v>
      </c>
      <c r="V94" s="68">
        <f>100*(SUM(Taulukko!AC103:AC105)-SUM(Taulukko!AC91:AC93))/SUM(Taulukko!AC91:AC93)</f>
        <v>5.437755358554457</v>
      </c>
      <c r="W94" s="68">
        <f>100*(SUM(Taulukko!AD103:AD105)-SUM(Taulukko!AD91:AD93))/SUM(Taulukko!AD91:AD93)</f>
        <v>5.5522069803154315</v>
      </c>
      <c r="X94" s="68">
        <f>100*(SUM(Taulukko!AF103:AF105)-SUM(Taulukko!AF91:AF93))/SUM(Taulukko!AF91:AF93)</f>
        <v>9.870051829039275</v>
      </c>
      <c r="Y94" s="68">
        <f>100*(SUM(Taulukko!AG103:AG105)-SUM(Taulukko!AG91:AG93))/SUM(Taulukko!AG91:AG93)</f>
        <v>9.485757389931118</v>
      </c>
      <c r="Z94" s="68">
        <f>100*(SUM(Taulukko!AH103:AH105)-SUM(Taulukko!AH91:AH93))/SUM(Taulukko!AH91:AH93)</f>
        <v>9.150475632799031</v>
      </c>
      <c r="AA94" s="68">
        <f>100*(SUM(Taulukko!AJ103:AJ105)-SUM(Taulukko!AJ91:AJ93))/SUM(Taulukko!AJ91:AJ93)</f>
        <v>3.482721382289411</v>
      </c>
      <c r="AB94" s="68">
        <f>100*(SUM(Taulukko!AK103:AK105)-SUM(Taulukko!AK91:AK93))/SUM(Taulukko!AK91:AK93)</f>
        <v>3.760734379626867</v>
      </c>
      <c r="AC94" s="68">
        <f>100*(SUM(Taulukko!AL103:AL105)-SUM(Taulukko!AL91:AL93))/SUM(Taulukko!AL91:AL93)</f>
        <v>3.73001776198935</v>
      </c>
      <c r="AD94" s="3">
        <v>7</v>
      </c>
    </row>
    <row r="95" spans="1:30" ht="12.75">
      <c r="A95" s="107" t="s">
        <v>177</v>
      </c>
      <c r="B95" s="18" t="s">
        <v>117</v>
      </c>
      <c r="C95" s="68">
        <f>100*(SUM(Taulukko!D104:D106)-SUM(Taulukko!D92:D94))/SUM(Taulukko!D92:D94)</f>
        <v>3.3060109289617547</v>
      </c>
      <c r="D95" s="68">
        <f>100*(SUM(Taulukko!E104:E106)-SUM(Taulukko!E92:E94))/SUM(Taulukko!E92:E94)</f>
        <v>3.51953571568617</v>
      </c>
      <c r="E95" s="68">
        <f>100*(SUM(Taulukko!F104:F106)-SUM(Taulukko!F92:F94))/SUM(Taulukko!F92:F94)</f>
        <v>3.491840409201</v>
      </c>
      <c r="F95" s="68">
        <f>100*(SUM(Taulukko!H104:H106)-SUM(Taulukko!H92:H94))/SUM(Taulukko!H92:H94)</f>
        <v>1.2685169419376725</v>
      </c>
      <c r="G95" s="68">
        <f>100*(SUM(Taulukko!I104:I106)-SUM(Taulukko!I92:I94))/SUM(Taulukko!I92:I94)</f>
        <v>2.701853597235302</v>
      </c>
      <c r="H95" s="68">
        <f>100*(SUM(Taulukko!J104:J106)-SUM(Taulukko!J92:J94))/SUM(Taulukko!J92:J94)</f>
        <v>2.3168440826549888</v>
      </c>
      <c r="I95" s="68">
        <f>100*(SUM(Taulukko!L104:L106)-SUM(Taulukko!L92:L94))/SUM(Taulukko!L92:L94)</f>
        <v>3.2990234890472423</v>
      </c>
      <c r="J95" s="68">
        <f>100*(SUM(Taulukko!M104:M106)-SUM(Taulukko!M92:M94))/SUM(Taulukko!M92:M94)</f>
        <v>4.9220421889330375</v>
      </c>
      <c r="K95" s="68">
        <f>100*(SUM(Taulukko!N104:N106)-SUM(Taulukko!N92:N94))/SUM(Taulukko!N92:N94)</f>
        <v>4.2034724337496225</v>
      </c>
      <c r="L95" s="68">
        <f>100*(SUM(Taulukko!P104:P106)-SUM(Taulukko!P92:P94))/SUM(Taulukko!P92:P94)</f>
        <v>4.012174875484244</v>
      </c>
      <c r="M95" s="68">
        <f>100*(SUM(Taulukko!Q104:Q106)-SUM(Taulukko!Q92:Q94))/SUM(Taulukko!Q92:Q94)</f>
        <v>3.883402080693524</v>
      </c>
      <c r="N95" s="68">
        <f>100*(SUM(Taulukko!R104:R106)-SUM(Taulukko!R92:R94))/SUM(Taulukko!R92:R94)</f>
        <v>3.945996163989443</v>
      </c>
      <c r="O95" s="68">
        <f>100*(SUM(Taulukko!T104:T106)-SUM(Taulukko!T92:T94))/SUM(Taulukko!T92:T94)</f>
        <v>0.8670768350264623</v>
      </c>
      <c r="P95" s="68">
        <f>100*(SUM(Taulukko!U104:U106)-SUM(Taulukko!U92:U94))/SUM(Taulukko!U92:U94)</f>
        <v>1.4338071192379687</v>
      </c>
      <c r="Q95" s="68">
        <f>100*(SUM(Taulukko!V104:V106)-SUM(Taulukko!V92:V94))/SUM(Taulukko!V92:V94)</f>
        <v>2.8967557817750427</v>
      </c>
      <c r="R95" s="68">
        <f>100*(SUM(Taulukko!X104:X106)-SUM(Taulukko!X92:X94))/SUM(Taulukko!X92:X94)</f>
        <v>4.686461628432471</v>
      </c>
      <c r="S95" s="68">
        <f>100*(SUM(Taulukko!Y104:Y106)-SUM(Taulukko!Y92:Y94))/SUM(Taulukko!Y92:Y94)</f>
        <v>4.80388629003238</v>
      </c>
      <c r="T95" s="68">
        <f>100*(SUM(Taulukko!Z104:Z106)-SUM(Taulukko!Z92:Z94))/SUM(Taulukko!Z92:Z94)</f>
        <v>4.688839208117816</v>
      </c>
      <c r="U95" s="68">
        <f>100*(SUM(Taulukko!AB104:AB106)-SUM(Taulukko!AB92:AB94))/SUM(Taulukko!AB92:AB94)</f>
        <v>5.7271100252833795</v>
      </c>
      <c r="V95" s="68">
        <f>100*(SUM(Taulukko!AC104:AC106)-SUM(Taulukko!AC92:AC94))/SUM(Taulukko!AC92:AC94)</f>
        <v>5.789980994165292</v>
      </c>
      <c r="W95" s="68">
        <f>100*(SUM(Taulukko!AD104:AD106)-SUM(Taulukko!AD92:AD94))/SUM(Taulukko!AD92:AD94)</f>
        <v>5.588450876711415</v>
      </c>
      <c r="X95" s="68">
        <f>100*(SUM(Taulukko!AF104:AF106)-SUM(Taulukko!AF92:AF94))/SUM(Taulukko!AF92:AF94)</f>
        <v>9.541360540896784</v>
      </c>
      <c r="Y95" s="68">
        <f>100*(SUM(Taulukko!AG104:AG106)-SUM(Taulukko!AG92:AG94))/SUM(Taulukko!AG92:AG94)</f>
        <v>9.223527005240367</v>
      </c>
      <c r="Z95" s="68">
        <f>100*(SUM(Taulukko!AH104:AH106)-SUM(Taulukko!AH92:AH94))/SUM(Taulukko!AH92:AH94)</f>
        <v>9.101915626345239</v>
      </c>
      <c r="AA95" s="68">
        <f>100*(SUM(Taulukko!AJ104:AJ106)-SUM(Taulukko!AJ92:AJ94))/SUM(Taulukko!AJ92:AJ94)</f>
        <v>3.345022929592641</v>
      </c>
      <c r="AB95" s="68">
        <f>100*(SUM(Taulukko!AK104:AK106)-SUM(Taulukko!AK92:AK94))/SUM(Taulukko!AK92:AK94)</f>
        <v>3.8404726735598227</v>
      </c>
      <c r="AC95" s="68">
        <f>100*(SUM(Taulukko!AL104:AL106)-SUM(Taulukko!AL92:AL94))/SUM(Taulukko!AL92:AL94)</f>
        <v>3.74963094183643</v>
      </c>
      <c r="AD95" s="3">
        <v>8</v>
      </c>
    </row>
    <row r="96" spans="1:30" ht="12.75">
      <c r="A96" s="107" t="s">
        <v>177</v>
      </c>
      <c r="B96" s="18" t="s">
        <v>119</v>
      </c>
      <c r="C96" s="68">
        <f>100*(SUM(Taulukko!D105:D107)-SUM(Taulukko!D93:D95))/SUM(Taulukko!D93:D95)</f>
        <v>3.6502796585222357</v>
      </c>
      <c r="D96" s="68">
        <f>100*(SUM(Taulukko!E105:E107)-SUM(Taulukko!E93:E95))/SUM(Taulukko!E93:E95)</f>
        <v>3.6865137249701716</v>
      </c>
      <c r="E96" s="68">
        <f>100*(SUM(Taulukko!F105:F107)-SUM(Taulukko!F93:F95))/SUM(Taulukko!F93:F95)</f>
        <v>3.620081182322968</v>
      </c>
      <c r="F96" s="68">
        <f>100*(SUM(Taulukko!H105:H107)-SUM(Taulukko!H93:H95))/SUM(Taulukko!H93:H95)</f>
        <v>2.1776949363156235</v>
      </c>
      <c r="G96" s="68">
        <f>100*(SUM(Taulukko!I105:I107)-SUM(Taulukko!I93:I95))/SUM(Taulukko!I93:I95)</f>
        <v>2.3153942428034973</v>
      </c>
      <c r="H96" s="68">
        <f>100*(SUM(Taulukko!J105:J107)-SUM(Taulukko!J93:J95))/SUM(Taulukko!J93:J95)</f>
        <v>2.375742419506103</v>
      </c>
      <c r="I96" s="68">
        <f>100*(SUM(Taulukko!L105:L107)-SUM(Taulukko!L93:L95))/SUM(Taulukko!L93:L95)</f>
        <v>4.433775769556603</v>
      </c>
      <c r="J96" s="68">
        <f>100*(SUM(Taulukko!M105:M107)-SUM(Taulukko!M93:M95))/SUM(Taulukko!M93:M95)</f>
        <v>4.0803897685749195</v>
      </c>
      <c r="K96" s="68">
        <f>100*(SUM(Taulukko!N105:N107)-SUM(Taulukko!N93:N95))/SUM(Taulukko!N93:N95)</f>
        <v>4.599451720986892</v>
      </c>
      <c r="L96" s="68">
        <f>100*(SUM(Taulukko!P105:P107)-SUM(Taulukko!P93:P95))/SUM(Taulukko!P93:P95)</f>
        <v>4.206443914081152</v>
      </c>
      <c r="M96" s="68">
        <f>100*(SUM(Taulukko!Q105:Q107)-SUM(Taulukko!Q93:Q95))/SUM(Taulukko!Q93:Q95)</f>
        <v>4.10052553967273</v>
      </c>
      <c r="N96" s="68">
        <f>100*(SUM(Taulukko!R105:R107)-SUM(Taulukko!R93:R95))/SUM(Taulukko!R93:R95)</f>
        <v>4.112530806594406</v>
      </c>
      <c r="O96" s="68">
        <f>100*(SUM(Taulukko!T105:T107)-SUM(Taulukko!T93:T95))/SUM(Taulukko!T93:T95)</f>
        <v>1.6844987899630504</v>
      </c>
      <c r="P96" s="68">
        <f>100*(SUM(Taulukko!U105:U107)-SUM(Taulukko!U93:U95))/SUM(Taulukko!U93:U95)</f>
        <v>2.28988095056721</v>
      </c>
      <c r="Q96" s="68">
        <f>100*(SUM(Taulukko!V105:V107)-SUM(Taulukko!V93:V95))/SUM(Taulukko!V93:V95)</f>
        <v>2.850564225542243</v>
      </c>
      <c r="R96" s="68">
        <f>100*(SUM(Taulukko!X105:X107)-SUM(Taulukko!X93:X95))/SUM(Taulukko!X93:X95)</f>
        <v>4.251172250155378</v>
      </c>
      <c r="S96" s="68">
        <f>100*(SUM(Taulukko!Y105:Y107)-SUM(Taulukko!Y93:Y95))/SUM(Taulukko!Y93:Y95)</f>
        <v>4.6744569306280495</v>
      </c>
      <c r="T96" s="68">
        <f>100*(SUM(Taulukko!Z105:Z107)-SUM(Taulukko!Z93:Z95))/SUM(Taulukko!Z93:Z95)</f>
        <v>4.709518477043661</v>
      </c>
      <c r="U96" s="68">
        <f>100*(SUM(Taulukko!AB105:AB107)-SUM(Taulukko!AB93:AB95))/SUM(Taulukko!AB93:AB95)</f>
        <v>5.534264763571632</v>
      </c>
      <c r="V96" s="68">
        <f>100*(SUM(Taulukko!AC105:AC107)-SUM(Taulukko!AC93:AC95))/SUM(Taulukko!AC93:AC95)</f>
        <v>5.523712924173854</v>
      </c>
      <c r="W96" s="68">
        <f>100*(SUM(Taulukko!AD105:AD107)-SUM(Taulukko!AD93:AD95))/SUM(Taulukko!AD93:AD95)</f>
        <v>5.54228509353675</v>
      </c>
      <c r="X96" s="68">
        <f>100*(SUM(Taulukko!AF105:AF107)-SUM(Taulukko!AF93:AF95))/SUM(Taulukko!AF93:AF95)</f>
        <v>9.159393183707428</v>
      </c>
      <c r="Y96" s="68">
        <f>100*(SUM(Taulukko!AG105:AG107)-SUM(Taulukko!AG93:AG95))/SUM(Taulukko!AG93:AG95)</f>
        <v>8.986099514776788</v>
      </c>
      <c r="Z96" s="68">
        <f>100*(SUM(Taulukko!AH105:AH107)-SUM(Taulukko!AH93:AH95))/SUM(Taulukko!AH93:AH95)</f>
        <v>9.037915666414785</v>
      </c>
      <c r="AA96" s="68">
        <f>100*(SUM(Taulukko!AJ105:AJ107)-SUM(Taulukko!AJ93:AJ95))/SUM(Taulukko!AJ93:AJ95)</f>
        <v>3.730480046269513</v>
      </c>
      <c r="AB96" s="68">
        <f>100*(SUM(Taulukko!AK105:AK107)-SUM(Taulukko!AK93:AK95))/SUM(Taulukko!AK93:AK95)</f>
        <v>3.681885125184094</v>
      </c>
      <c r="AC96" s="68">
        <f>100*(SUM(Taulukko!AL105:AL107)-SUM(Taulukko!AL93:AL95))/SUM(Taulukko!AL93:AL95)</f>
        <v>3.7691401648998686</v>
      </c>
      <c r="AD96" s="3">
        <v>9</v>
      </c>
    </row>
    <row r="97" spans="1:30" ht="12.75">
      <c r="A97" s="41" t="s">
        <v>177</v>
      </c>
      <c r="B97" s="18" t="s">
        <v>121</v>
      </c>
      <c r="C97" s="68">
        <f>100*(SUM(Taulukko!D106:D108)-SUM(Taulukko!D94:D96))/SUM(Taulukko!D94:D96)</f>
        <v>4.346466541588522</v>
      </c>
      <c r="D97" s="68">
        <f>100*(SUM(Taulukko!E106:E108)-SUM(Taulukko!E94:E96))/SUM(Taulukko!E94:E96)</f>
        <v>3.9516102330089447</v>
      </c>
      <c r="E97" s="68">
        <f>100*(SUM(Taulukko!F106:F108)-SUM(Taulukko!F94:F96))/SUM(Taulukko!F94:F96)</f>
        <v>3.6708879775263896</v>
      </c>
      <c r="F97" s="68">
        <f>100*(SUM(Taulukko!H106:H108)-SUM(Taulukko!H94:H96))/SUM(Taulukko!H94:H96)</f>
        <v>3.687286577357505</v>
      </c>
      <c r="G97" s="68">
        <f>100*(SUM(Taulukko!I106:I108)-SUM(Taulukko!I94:I96))/SUM(Taulukko!I94:I96)</f>
        <v>2.7534418022528016</v>
      </c>
      <c r="H97" s="68">
        <f>100*(SUM(Taulukko!J106:J108)-SUM(Taulukko!J94:J96))/SUM(Taulukko!J94:J96)</f>
        <v>2.465667915106128</v>
      </c>
      <c r="I97" s="68">
        <f>100*(SUM(Taulukko!L106:L108)-SUM(Taulukko!L94:L96))/SUM(Taulukko!L94:L96)</f>
        <v>6.635622817229323</v>
      </c>
      <c r="J97" s="68">
        <f>100*(SUM(Taulukko!M106:M108)-SUM(Taulukko!M94:M96))/SUM(Taulukko!M94:M96)</f>
        <v>5.696009747182451</v>
      </c>
      <c r="K97" s="68">
        <f>100*(SUM(Taulukko!N106:N108)-SUM(Taulukko!N94:N96))/SUM(Taulukko!N94:N96)</f>
        <v>4.9619482496194856</v>
      </c>
      <c r="L97" s="68">
        <f>100*(SUM(Taulukko!P106:P108)-SUM(Taulukko!P94:P96))/SUM(Taulukko!P94:P96)</f>
        <v>4.446517412935309</v>
      </c>
      <c r="M97" s="68">
        <f>100*(SUM(Taulukko!Q106:Q108)-SUM(Taulukko!Q94:Q96))/SUM(Taulukko!Q94:Q96)</f>
        <v>4.348293469497451</v>
      </c>
      <c r="N97" s="68">
        <f>100*(SUM(Taulukko!R106:R108)-SUM(Taulukko!R94:R96))/SUM(Taulukko!R94:R96)</f>
        <v>4.296289662995143</v>
      </c>
      <c r="O97" s="68">
        <f>100*(SUM(Taulukko!T106:T108)-SUM(Taulukko!T94:T96))/SUM(Taulukko!T94:T96)</f>
        <v>1.5438247011952304</v>
      </c>
      <c r="P97" s="68">
        <f>100*(SUM(Taulukko!U106:U108)-SUM(Taulukko!U94:U96))/SUM(Taulukko!U94:U96)</f>
        <v>1.8472763654776452</v>
      </c>
      <c r="Q97" s="68">
        <f>100*(SUM(Taulukko!V106:V108)-SUM(Taulukko!V94:V96))/SUM(Taulukko!V94:V96)</f>
        <v>2.741356927071477</v>
      </c>
      <c r="R97" s="68">
        <f>100*(SUM(Taulukko!X106:X108)-SUM(Taulukko!X94:X96))/SUM(Taulukko!X94:X96)</f>
        <v>4.369569294242658</v>
      </c>
      <c r="S97" s="68">
        <f>100*(SUM(Taulukko!Y106:Y108)-SUM(Taulukko!Y94:Y96))/SUM(Taulukko!Y94:Y96)</f>
        <v>4.699857074797538</v>
      </c>
      <c r="T97" s="68">
        <f>100*(SUM(Taulukko!Z106:Z108)-SUM(Taulukko!Z94:Z96))/SUM(Taulukko!Z94:Z96)</f>
        <v>4.728989871338618</v>
      </c>
      <c r="U97" s="68">
        <f>100*(SUM(Taulukko!AB106:AB108)-SUM(Taulukko!AB94:AB96))/SUM(Taulukko!AB94:AB96)</f>
        <v>5.533192965073058</v>
      </c>
      <c r="V97" s="68">
        <f>100*(SUM(Taulukko!AC106:AC108)-SUM(Taulukko!AC94:AC96))/SUM(Taulukko!AC94:AC96)</f>
        <v>5.43913589340617</v>
      </c>
      <c r="W97" s="68">
        <f>100*(SUM(Taulukko!AD106:AD108)-SUM(Taulukko!AD94:AD96))/SUM(Taulukko!AD94:AD96)</f>
        <v>5.447963206699682</v>
      </c>
      <c r="X97" s="68">
        <f>100*(SUM(Taulukko!AF106:AF108)-SUM(Taulukko!AF94:AF96))/SUM(Taulukko!AF94:AF96)</f>
        <v>8.747184382709431</v>
      </c>
      <c r="Y97" s="68">
        <f>100*(SUM(Taulukko!AG106:AG108)-SUM(Taulukko!AG94:AG96))/SUM(Taulukko!AG94:AG96)</f>
        <v>8.92328391255754</v>
      </c>
      <c r="Z97" s="68">
        <f>100*(SUM(Taulukko!AH106:AH108)-SUM(Taulukko!AH94:AH96))/SUM(Taulukko!AH94:AH96)</f>
        <v>8.977220316699606</v>
      </c>
      <c r="AA97" s="68">
        <f>100*(SUM(Taulukko!AJ106:AJ108)-SUM(Taulukko!AJ94:AJ96))/SUM(Taulukko!AJ94:AJ96)</f>
        <v>4.191980558930727</v>
      </c>
      <c r="AB97" s="68">
        <f>100*(SUM(Taulukko!AK106:AK108)-SUM(Taulukko!AK94:AK96))/SUM(Taulukko!AK94:AK96)</f>
        <v>4.029411764705896</v>
      </c>
      <c r="AC97" s="68">
        <f>100*(SUM(Taulukko!AL106:AL108)-SUM(Taulukko!AL94:AL96))/SUM(Taulukko!AL94:AL96)</f>
        <v>3.7885462555066014</v>
      </c>
      <c r="AD97" s="3">
        <v>10</v>
      </c>
    </row>
    <row r="98" spans="1:30" ht="12.75">
      <c r="A98" s="41" t="s">
        <v>177</v>
      </c>
      <c r="B98" s="18" t="s">
        <v>122</v>
      </c>
      <c r="C98" s="68">
        <f>100*(SUM(Taulukko!D107:D109)-SUM(Taulukko!D95:D97))/SUM(Taulukko!D95:D97)</f>
        <v>3.6743744060817116</v>
      </c>
      <c r="D98" s="68">
        <f>100*(SUM(Taulukko!E107:E109)-SUM(Taulukko!E95:E97))/SUM(Taulukko!E95:E97)</f>
        <v>3.6637491757088942</v>
      </c>
      <c r="E98" s="68">
        <f>100*(SUM(Taulukko!F107:F109)-SUM(Taulukko!F95:F97))/SUM(Taulukko!F95:F97)</f>
        <v>3.5992165459740084</v>
      </c>
      <c r="F98" s="68">
        <f>100*(SUM(Taulukko!H107:H109)-SUM(Taulukko!H95:H97))/SUM(Taulukko!H95:H97)</f>
        <v>1.5764425936942237</v>
      </c>
      <c r="G98" s="68">
        <f>100*(SUM(Taulukko!I107:I109)-SUM(Taulukko!I95:I97))/SUM(Taulukko!I95:I97)</f>
        <v>2.337176690557788</v>
      </c>
      <c r="H98" s="68">
        <f>100*(SUM(Taulukko!J107:J109)-SUM(Taulukko!J95:J97))/SUM(Taulukko!J95:J97)</f>
        <v>2.5233644859813156</v>
      </c>
      <c r="I98" s="68">
        <f>100*(SUM(Taulukko!L107:L109)-SUM(Taulukko!L95:L97))/SUM(Taulukko!L95:L97)</f>
        <v>4.455004455004455</v>
      </c>
      <c r="J98" s="68">
        <f>100*(SUM(Taulukko!M107:M109)-SUM(Taulukko!M95:M97))/SUM(Taulukko!M95:M97)</f>
        <v>4.615851806863057</v>
      </c>
      <c r="K98" s="68">
        <f>100*(SUM(Taulukko!N107:N109)-SUM(Taulukko!N95:N97))/SUM(Taulukko!N95:N97)</f>
        <v>5.259957433870499</v>
      </c>
      <c r="L98" s="68">
        <f>100*(SUM(Taulukko!P107:P109)-SUM(Taulukko!P95:P97))/SUM(Taulukko!P95:P97)</f>
        <v>4.594423320659062</v>
      </c>
      <c r="M98" s="68">
        <f>100*(SUM(Taulukko!Q107:Q109)-SUM(Taulukko!Q95:Q97))/SUM(Taulukko!Q95:Q97)</f>
        <v>4.5002532248935125</v>
      </c>
      <c r="N98" s="68">
        <f>100*(SUM(Taulukko!R107:R109)-SUM(Taulukko!R95:R97))/SUM(Taulukko!R95:R97)</f>
        <v>4.400871719144488</v>
      </c>
      <c r="O98" s="68">
        <f>100*(SUM(Taulukko!T107:T109)-SUM(Taulukko!T95:T97))/SUM(Taulukko!T95:T97)</f>
        <v>1.3923421183490952</v>
      </c>
      <c r="P98" s="68">
        <f>100*(SUM(Taulukko!U107:U109)-SUM(Taulukko!U95:U97))/SUM(Taulukko!U95:U97)</f>
        <v>1.7239277638612203</v>
      </c>
      <c r="Q98" s="68">
        <f>100*(SUM(Taulukko!V107:V109)-SUM(Taulukko!V95:V97))/SUM(Taulukko!V95:V97)</f>
        <v>2.6259220361260187</v>
      </c>
      <c r="R98" s="68">
        <f>100*(SUM(Taulukko!X107:X109)-SUM(Taulukko!X95:X97))/SUM(Taulukko!X95:X97)</f>
        <v>4.771967450955653</v>
      </c>
      <c r="S98" s="68">
        <f>100*(SUM(Taulukko!Y107:Y109)-SUM(Taulukko!Y95:Y97))/SUM(Taulukko!Y95:Y97)</f>
        <v>4.721058048518616</v>
      </c>
      <c r="T98" s="68">
        <f>100*(SUM(Taulukko!Z107:Z109)-SUM(Taulukko!Z95:Z97))/SUM(Taulukko!Z95:Z97)</f>
        <v>4.751500130446139</v>
      </c>
      <c r="U98" s="68">
        <f>100*(SUM(Taulukko!AB107:AB109)-SUM(Taulukko!AB95:AB97))/SUM(Taulukko!AB95:AB97)</f>
        <v>5.155076326629525</v>
      </c>
      <c r="V98" s="68">
        <f>100*(SUM(Taulukko!AC107:AC109)-SUM(Taulukko!AC95:AC97))/SUM(Taulukko!AC95:AC97)</f>
        <v>5.238236515753873</v>
      </c>
      <c r="W98" s="68">
        <f>100*(SUM(Taulukko!AD107:AD109)-SUM(Taulukko!AD95:AD97))/SUM(Taulukko!AD95:AD97)</f>
        <v>5.411266986339625</v>
      </c>
      <c r="X98" s="68">
        <f>100*(SUM(Taulukko!AF107:AF109)-SUM(Taulukko!AF95:AF97))/SUM(Taulukko!AF95:AF97)</f>
        <v>8.740732482301135</v>
      </c>
      <c r="Y98" s="68">
        <f>100*(SUM(Taulukko!AG107:AG109)-SUM(Taulukko!AG95:AG97))/SUM(Taulukko!AG95:AG97)</f>
        <v>8.84202270316647</v>
      </c>
      <c r="Z98" s="68">
        <f>100*(SUM(Taulukko!AH107:AH109)-SUM(Taulukko!AH95:AH97))/SUM(Taulukko!AH95:AH97)</f>
        <v>8.92713349648693</v>
      </c>
      <c r="AA98" s="68">
        <f>100*(SUM(Taulukko!AJ107:AJ109)-SUM(Taulukko!AJ95:AJ97))/SUM(Taulukko!AJ95:AJ97)</f>
        <v>3.9021368844843494</v>
      </c>
      <c r="AB98" s="68">
        <f>100*(SUM(Taulukko!AK107:AK109)-SUM(Taulukko!AK95:AK97))/SUM(Taulukko!AK95:AK97)</f>
        <v>3.8438967136150133</v>
      </c>
      <c r="AC98" s="68">
        <f>100*(SUM(Taulukko!AL107:AL109)-SUM(Taulukko!AL95:AL97))/SUM(Taulukko!AL95:AL97)</f>
        <v>3.7177985948477548</v>
      </c>
      <c r="AD98" s="3">
        <v>11</v>
      </c>
    </row>
    <row r="99" spans="1:30" ht="12.75">
      <c r="A99" s="41" t="s">
        <v>177</v>
      </c>
      <c r="B99" s="18" t="s">
        <v>123</v>
      </c>
      <c r="C99" s="68">
        <f>100*(SUM(Taulukko!D108:D110)-SUM(Taulukko!D96:D98))/SUM(Taulukko!D96:D98)</f>
        <v>3.6543821616599605</v>
      </c>
      <c r="D99" s="68">
        <f>100*(SUM(Taulukko!E108:E110)-SUM(Taulukko!E96:E98))/SUM(Taulukko!E96:E98)</f>
        <v>3.3014057290765924</v>
      </c>
      <c r="E99" s="68">
        <f>100*(SUM(Taulukko!F108:F110)-SUM(Taulukko!F96:F98))/SUM(Taulukko!F96:F98)</f>
        <v>3.4911475644613716</v>
      </c>
      <c r="F99" s="68">
        <f>100*(SUM(Taulukko!H108:H110)-SUM(Taulukko!H96:H98))/SUM(Taulukko!H96:H98)</f>
        <v>1.9958392926797512</v>
      </c>
      <c r="G99" s="68">
        <f>100*(SUM(Taulukko!I108:I110)-SUM(Taulukko!I96:I98))/SUM(Taulukko!I96:I98)</f>
        <v>2.5776397515527987</v>
      </c>
      <c r="H99" s="68">
        <f>100*(SUM(Taulukko!J108:J110)-SUM(Taulukko!J96:J98))/SUM(Taulukko!J96:J98)</f>
        <v>2.6119402985074553</v>
      </c>
      <c r="I99" s="68">
        <f>100*(SUM(Taulukko!L108:L110)-SUM(Taulukko!L96:L98))/SUM(Taulukko!L96:L98)</f>
        <v>5.992287155146837</v>
      </c>
      <c r="J99" s="68">
        <f>100*(SUM(Taulukko!M108:M110)-SUM(Taulukko!M96:M98))/SUM(Taulukko!M96:M98)</f>
        <v>6.0938452163315056</v>
      </c>
      <c r="K99" s="68">
        <f>100*(SUM(Taulukko!N108:N110)-SUM(Taulukko!N96:N98))/SUM(Taulukko!N96:N98)</f>
        <v>5.648344974187679</v>
      </c>
      <c r="L99" s="68">
        <f>100*(SUM(Taulukko!P108:P110)-SUM(Taulukko!P96:P98))/SUM(Taulukko!P96:P98)</f>
        <v>4.390543444887937</v>
      </c>
      <c r="M99" s="68">
        <f>100*(SUM(Taulukko!Q108:Q110)-SUM(Taulukko!Q96:Q98))/SUM(Taulukko!Q96:Q98)</f>
        <v>4.419504115550027</v>
      </c>
      <c r="N99" s="68">
        <f>100*(SUM(Taulukko!R108:R110)-SUM(Taulukko!R96:R98))/SUM(Taulukko!R96:R98)</f>
        <v>4.386493148978198</v>
      </c>
      <c r="O99" s="68">
        <f>100*(SUM(Taulukko!T108:T110)-SUM(Taulukko!T96:T98))/SUM(Taulukko!T96:T98)</f>
        <v>0.9565131643822004</v>
      </c>
      <c r="P99" s="68">
        <f>100*(SUM(Taulukko!U108:U110)-SUM(Taulukko!U96:U98))/SUM(Taulukko!U96:U98)</f>
        <v>1.4596247724576938</v>
      </c>
      <c r="Q99" s="68">
        <f>100*(SUM(Taulukko!V108:V110)-SUM(Taulukko!V96:V98))/SUM(Taulukko!V96:V98)</f>
        <v>2.576666799542487</v>
      </c>
      <c r="R99" s="68">
        <f>100*(SUM(Taulukko!X108:X110)-SUM(Taulukko!X96:X98))/SUM(Taulukko!X96:X98)</f>
        <v>4.5191122071516725</v>
      </c>
      <c r="S99" s="68">
        <f>100*(SUM(Taulukko!Y108:Y110)-SUM(Taulukko!Y96:Y98))/SUM(Taulukko!Y96:Y98)</f>
        <v>4.548890161737017</v>
      </c>
      <c r="T99" s="68">
        <f>100*(SUM(Taulukko!Z108:Z110)-SUM(Taulukko!Z96:Z98))/SUM(Taulukko!Z96:Z98)</f>
        <v>4.783579576670206</v>
      </c>
      <c r="U99" s="68">
        <f>100*(SUM(Taulukko!AB108:AB110)-SUM(Taulukko!AB96:AB98))/SUM(Taulukko!AB96:AB98)</f>
        <v>5.506440281030429</v>
      </c>
      <c r="V99" s="68">
        <f>100*(SUM(Taulukko!AC108:AC110)-SUM(Taulukko!AC96:AC98))/SUM(Taulukko!AC96:AC98)</f>
        <v>5.581815489412125</v>
      </c>
      <c r="W99" s="68">
        <f>100*(SUM(Taulukko!AD108:AD110)-SUM(Taulukko!AD96:AD98))/SUM(Taulukko!AD96:AD98)</f>
        <v>5.436471873325602</v>
      </c>
      <c r="X99" s="68">
        <f>100*(SUM(Taulukko!AF108:AF110)-SUM(Taulukko!AF96:AF98))/SUM(Taulukko!AF96:AF98)</f>
        <v>8.429408429408436</v>
      </c>
      <c r="Y99" s="68">
        <f>100*(SUM(Taulukko!AG108:AG110)-SUM(Taulukko!AG96:AG98))/SUM(Taulukko!AG96:AG98)</f>
        <v>8.577579112642601</v>
      </c>
      <c r="Z99" s="68">
        <f>100*(SUM(Taulukko!AH108:AH110)-SUM(Taulukko!AH96:AH98))/SUM(Taulukko!AH96:AH98)</f>
        <v>8.897783653431636</v>
      </c>
      <c r="AA99" s="68">
        <f>100*(SUM(Taulukko!AJ108:AJ110)-SUM(Taulukko!AJ96:AJ98))/SUM(Taulukko!AJ96:AJ98)</f>
        <v>3.309265944645006</v>
      </c>
      <c r="AB99" s="68">
        <f>100*(SUM(Taulukko!AK108:AK110)-SUM(Taulukko!AK96:AK98))/SUM(Taulukko!AK96:AK98)</f>
        <v>3.469387755102051</v>
      </c>
      <c r="AC99" s="68">
        <f>100*(SUM(Taulukko!AL108:AL110)-SUM(Taulukko!AL96:AL98))/SUM(Taulukko!AL96:AL98)</f>
        <v>3.6172695449241474</v>
      </c>
      <c r="AD99" s="3">
        <v>12</v>
      </c>
    </row>
    <row r="100" spans="1:39" s="4" customFormat="1" ht="12.75">
      <c r="A100" s="40" t="s">
        <v>179</v>
      </c>
      <c r="B100" s="38" t="s">
        <v>97</v>
      </c>
      <c r="C100" s="39">
        <f>100*(SUM(Taulukko!D109:D111)-SUM(Taulukko!D97:D99))/SUM(Taulukko!D97:D99)</f>
        <v>2.903923385851089</v>
      </c>
      <c r="D100" s="39">
        <f>100*(SUM(Taulukko!E109:E111)-SUM(Taulukko!E97:E99))/SUM(Taulukko!E97:E99)</f>
        <v>3.092162823459624</v>
      </c>
      <c r="E100" s="39">
        <f>100*(SUM(Taulukko!F109:F111)-SUM(Taulukko!F97:F99))/SUM(Taulukko!F97:F99)</f>
        <v>3.5228127778917755</v>
      </c>
      <c r="F100" s="39">
        <f>100*(SUM(Taulukko!H109:H111)-SUM(Taulukko!H97:H99))/SUM(Taulukko!H97:H99)</f>
        <v>-0.07750435962023157</v>
      </c>
      <c r="G100" s="39">
        <f>100*(SUM(Taulukko!I109:I111)-SUM(Taulukko!I97:I99))/SUM(Taulukko!I97:I99)</f>
        <v>1.9141710404445957</v>
      </c>
      <c r="H100" s="39">
        <f>100*(SUM(Taulukko!J109:J111)-SUM(Taulukko!J97:J99))/SUM(Taulukko!J97:J99)</f>
        <v>2.7320707854703365</v>
      </c>
      <c r="I100" s="39">
        <f>100*(SUM(Taulukko!L109:L111)-SUM(Taulukko!L97:L99))/SUM(Taulukko!L97:L99)</f>
        <v>2.7213012198936286</v>
      </c>
      <c r="J100" s="39">
        <f>100*(SUM(Taulukko!M109:M111)-SUM(Taulukko!M97:M99))/SUM(Taulukko!M97:M99)</f>
        <v>5.804111245465553</v>
      </c>
      <c r="K100" s="39">
        <f>100*(SUM(Taulukko!N109:N111)-SUM(Taulukko!N97:N99))/SUM(Taulukko!N97:N99)</f>
        <v>6.003638568829615</v>
      </c>
      <c r="L100" s="39">
        <f>100*(SUM(Taulukko!P109:P111)-SUM(Taulukko!P97:P99))/SUM(Taulukko!P97:P99)</f>
        <v>4.027861901877635</v>
      </c>
      <c r="M100" s="39">
        <f>100*(SUM(Taulukko!Q109:Q111)-SUM(Taulukko!Q97:Q99))/SUM(Taulukko!Q97:Q99)</f>
        <v>4.274084725794219</v>
      </c>
      <c r="N100" s="39">
        <f>100*(SUM(Taulukko!R109:R111)-SUM(Taulukko!R97:R99))/SUM(Taulukko!R97:R99)</f>
        <v>4.324902304231857</v>
      </c>
      <c r="O100" s="39">
        <f>100*(SUM(Taulukko!T109:T111)-SUM(Taulukko!T97:T99))/SUM(Taulukko!T97:T99)</f>
        <v>2.71191945436829</v>
      </c>
      <c r="P100" s="39">
        <f>100*(SUM(Taulukko!U109:U111)-SUM(Taulukko!U97:U99))/SUM(Taulukko!U97:U99)</f>
        <v>2.732444564198986</v>
      </c>
      <c r="Q100" s="39">
        <f>100*(SUM(Taulukko!V109:V111)-SUM(Taulukko!V97:V99))/SUM(Taulukko!V97:V99)</f>
        <v>2.5888679291506254</v>
      </c>
      <c r="R100" s="39">
        <f>100*(SUM(Taulukko!X109:X111)-SUM(Taulukko!X97:X99))/SUM(Taulukko!X97:X99)</f>
        <v>5.052832043248553</v>
      </c>
      <c r="S100" s="39">
        <f>100*(SUM(Taulukko!Y109:Y111)-SUM(Taulukko!Y97:Y99))/SUM(Taulukko!Y97:Y99)</f>
        <v>4.874402617887334</v>
      </c>
      <c r="T100" s="39">
        <f>100*(SUM(Taulukko!Z109:Z111)-SUM(Taulukko!Z97:Z99))/SUM(Taulukko!Z97:Z99)</f>
        <v>4.827697831140924</v>
      </c>
      <c r="U100" s="39">
        <f>100*(SUM(Taulukko!AB109:AB111)-SUM(Taulukko!AB97:AB99))/SUM(Taulukko!AB97:AB99)</f>
        <v>5.362576446841205</v>
      </c>
      <c r="V100" s="39">
        <f>100*(SUM(Taulukko!AC109:AC111)-SUM(Taulukko!AC97:AC99))/SUM(Taulukko!AC97:AC99)</f>
        <v>5.3579438149197305</v>
      </c>
      <c r="W100" s="39">
        <f>100*(SUM(Taulukko!AD109:AD111)-SUM(Taulukko!AD97:AD99))/SUM(Taulukko!AD97:AD99)</f>
        <v>5.4681301048023885</v>
      </c>
      <c r="X100" s="39">
        <f>100*(SUM(Taulukko!AF109:AF111)-SUM(Taulukko!AF97:AF99))/SUM(Taulukko!AF97:AF99)</f>
        <v>8.698797117368132</v>
      </c>
      <c r="Y100" s="39">
        <f>100*(SUM(Taulukko!AG109:AG111)-SUM(Taulukko!AG97:AG99))/SUM(Taulukko!AG97:AG99)</f>
        <v>8.853738328667816</v>
      </c>
      <c r="Z100" s="39">
        <f>100*(SUM(Taulukko!AH109:AH111)-SUM(Taulukko!AH97:AH99))/SUM(Taulukko!AH97:AH99)</f>
        <v>8.896325408251922</v>
      </c>
      <c r="AA100" s="39">
        <f>100*(SUM(Taulukko!AJ109:AJ111)-SUM(Taulukko!AJ97:AJ99))/SUM(Taulukko!AJ97:AJ99)</f>
        <v>2.7860994607549463</v>
      </c>
      <c r="AB100" s="39">
        <f>100*(SUM(Taulukko!AK109:AK111)-SUM(Taulukko!AK97:AK99))/SUM(Taulukko!AK97:AK99)</f>
        <v>3.1612529002320118</v>
      </c>
      <c r="AC100" s="39">
        <f>100*(SUM(Taulukko!AL109:AL111)-SUM(Taulukko!AL97:AL99))/SUM(Taulukko!AL97:AL99)</f>
        <v>3.54651162790699</v>
      </c>
      <c r="AD100" s="58" t="s">
        <v>178</v>
      </c>
      <c r="AE100" s="63"/>
      <c r="AF100" s="63"/>
      <c r="AG100" s="63"/>
      <c r="AH100" s="63"/>
      <c r="AI100" s="63"/>
      <c r="AJ100" s="63"/>
      <c r="AK100" s="63"/>
      <c r="AL100" s="63"/>
      <c r="AM100" s="41"/>
    </row>
    <row r="101" spans="1:30" s="36" customFormat="1" ht="12.75">
      <c r="A101" s="107" t="s">
        <v>179</v>
      </c>
      <c r="B101" s="4" t="s">
        <v>101</v>
      </c>
      <c r="C101" s="68">
        <f>100*(SUM(Taulukko!D110:D112)-SUM(Taulukko!D98:D100))/SUM(Taulukko!D98:D100)</f>
        <v>3.836633663366329</v>
      </c>
      <c r="D101" s="68">
        <f>100*(SUM(Taulukko!E110:E112)-SUM(Taulukko!E98:E100))/SUM(Taulukko!E98:E100)</f>
        <v>3.627640521402895</v>
      </c>
      <c r="E101" s="68">
        <f>100*(SUM(Taulukko!F110:F112)-SUM(Taulukko!F98:F100))/SUM(Taulukko!F98:F100)</f>
        <v>3.7764973743814543</v>
      </c>
      <c r="F101" s="68">
        <f>100*(SUM(Taulukko!H110:H112)-SUM(Taulukko!H98:H100))/SUM(Taulukko!H98:H100)</f>
        <v>2.3743287830756206</v>
      </c>
      <c r="G101" s="68">
        <f>100*(SUM(Taulukko!I110:I112)-SUM(Taulukko!I98:I100))/SUM(Taulukko!I98:I100)</f>
        <v>2.5998142989786373</v>
      </c>
      <c r="H101" s="68">
        <f>100*(SUM(Taulukko!J110:J112)-SUM(Taulukko!J98:J100))/SUM(Taulukko!J98:J100)</f>
        <v>2.883720930232544</v>
      </c>
      <c r="I101" s="68">
        <f>100*(SUM(Taulukko!L110:L112)-SUM(Taulukko!L98:L100))/SUM(Taulukko!L98:L100)</f>
        <v>5.937604830593756</v>
      </c>
      <c r="J101" s="68">
        <f>100*(SUM(Taulukko!M110:M112)-SUM(Taulukko!M98:M100))/SUM(Taulukko!M98:M100)</f>
        <v>7.301490721022209</v>
      </c>
      <c r="K101" s="68">
        <f>100*(SUM(Taulukko!N110:N112)-SUM(Taulukko!N98:N100))/SUM(Taulukko!N98:N100)</f>
        <v>6.200846944948578</v>
      </c>
      <c r="L101" s="68">
        <f>100*(SUM(Taulukko!P110:P112)-SUM(Taulukko!P98:P100))/SUM(Taulukko!P98:P100)</f>
        <v>4.0528369858901225</v>
      </c>
      <c r="M101" s="68">
        <f>100*(SUM(Taulukko!Q110:Q112)-SUM(Taulukko!Q98:Q100))/SUM(Taulukko!Q98:Q100)</f>
        <v>4.253492385995763</v>
      </c>
      <c r="N101" s="68">
        <f>100*(SUM(Taulukko!R110:R112)-SUM(Taulukko!R98:R100))/SUM(Taulukko!R98:R100)</f>
        <v>4.322692813456995</v>
      </c>
      <c r="O101" s="68">
        <f>100*(SUM(Taulukko!T110:T112)-SUM(Taulukko!T98:T100))/SUM(Taulukko!T98:T100)</f>
        <v>2.9821326381382507</v>
      </c>
      <c r="P101" s="68">
        <f>100*(SUM(Taulukko!U110:U112)-SUM(Taulukko!U98:U100))/SUM(Taulukko!U98:U100)</f>
        <v>2.5384591858580157</v>
      </c>
      <c r="Q101" s="68">
        <f>100*(SUM(Taulukko!V110:V112)-SUM(Taulukko!V98:V100))/SUM(Taulukko!V98:V100)</f>
        <v>2.589087796003858</v>
      </c>
      <c r="R101" s="68">
        <f>100*(SUM(Taulukko!X110:X112)-SUM(Taulukko!X98:X100))/SUM(Taulukko!X98:X100)</f>
        <v>5.082564872399734</v>
      </c>
      <c r="S101" s="68">
        <f>100*(SUM(Taulukko!Y110:Y112)-SUM(Taulukko!Y98:Y100))/SUM(Taulukko!Y98:Y100)</f>
        <v>4.96952140245528</v>
      </c>
      <c r="T101" s="68">
        <f>100*(SUM(Taulukko!Z110:Z112)-SUM(Taulukko!Z98:Z100))/SUM(Taulukko!Z98:Z100)</f>
        <v>4.865820513497112</v>
      </c>
      <c r="U101" s="68">
        <f>100*(SUM(Taulukko!AB110:AB112)-SUM(Taulukko!AB98:AB100))/SUM(Taulukko!AB98:AB100)</f>
        <v>5.708871978240277</v>
      </c>
      <c r="V101" s="68">
        <f>100*(SUM(Taulukko!AC110:AC112)-SUM(Taulukko!AC98:AC100))/SUM(Taulukko!AC98:AC100)</f>
        <v>5.525883380021686</v>
      </c>
      <c r="W101" s="68">
        <f>100*(SUM(Taulukko!AD110:AD112)-SUM(Taulukko!AD98:AD100))/SUM(Taulukko!AD98:AD100)</f>
        <v>5.518888291638409</v>
      </c>
      <c r="X101" s="68">
        <f>100*(SUM(Taulukko!AF110:AF112)-SUM(Taulukko!AF98:AF100))/SUM(Taulukko!AF98:AF100)</f>
        <v>9.030519688400407</v>
      </c>
      <c r="Y101" s="68">
        <f>100*(SUM(Taulukko!AG110:AG112)-SUM(Taulukko!AG98:AG100))/SUM(Taulukko!AG98:AG100)</f>
        <v>9.02200237027876</v>
      </c>
      <c r="Z101" s="68">
        <f>100*(SUM(Taulukko!AH110:AH112)-SUM(Taulukko!AH98:AH100))/SUM(Taulukko!AH98:AH100)</f>
        <v>8.90634136038266</v>
      </c>
      <c r="AA101" s="68">
        <f>100*(SUM(Taulukko!AJ110:AJ112)-SUM(Taulukko!AJ98:AJ100))/SUM(Taulukko!AJ98:AJ100)</f>
        <v>3.0502392344497746</v>
      </c>
      <c r="AB101" s="68">
        <f>100*(SUM(Taulukko!AK110:AK112)-SUM(Taulukko!AK98:AK100))/SUM(Taulukko!AK98:AK100)</f>
        <v>3.2398032976569078</v>
      </c>
      <c r="AC101" s="68">
        <f>100*(SUM(Taulukko!AL110:AL112)-SUM(Taulukko!AL98:AL100))/SUM(Taulukko!AL98:AL100)</f>
        <v>3.594202898550718</v>
      </c>
      <c r="AD101" s="3">
        <v>2</v>
      </c>
    </row>
    <row r="102" spans="1:30" s="36" customFormat="1" ht="12.75">
      <c r="A102" s="107" t="s">
        <v>179</v>
      </c>
      <c r="B102" s="18" t="s">
        <v>105</v>
      </c>
      <c r="C102" s="68">
        <f>100*(SUM(Taulukko!D111:D113)-SUM(Taulukko!D99:D101))/SUM(Taulukko!D99:D101)</f>
        <v>4.773790951638069</v>
      </c>
      <c r="D102" s="68">
        <f>100*(SUM(Taulukko!E111:E113)-SUM(Taulukko!E99:E101))/SUM(Taulukko!E99:E101)</f>
        <v>4.373435778985774</v>
      </c>
      <c r="E102" s="68">
        <f>100*(SUM(Taulukko!F111:F113)-SUM(Taulukko!F99:F101))/SUM(Taulukko!F99:F101)</f>
        <v>4.119267224638521</v>
      </c>
      <c r="F102" s="68">
        <f>100*(SUM(Taulukko!H111:H113)-SUM(Taulukko!H99:H101))/SUM(Taulukko!H99:H101)</f>
        <v>4.081102157525345</v>
      </c>
      <c r="G102" s="68">
        <f>100*(SUM(Taulukko!I111:I113)-SUM(Taulukko!I99:I101))/SUM(Taulukko!I99:I101)</f>
        <v>3.486924034869237</v>
      </c>
      <c r="H102" s="68">
        <f>100*(SUM(Taulukko!J111:J113)-SUM(Taulukko!J99:J101))/SUM(Taulukko!J99:J101)</f>
        <v>3.0659646949520085</v>
      </c>
      <c r="I102" s="68">
        <f>100*(SUM(Taulukko!L111:L113)-SUM(Taulukko!L99:L101))/SUM(Taulukko!L99:L101)</f>
        <v>4.426629487626367</v>
      </c>
      <c r="J102" s="68">
        <f>100*(SUM(Taulukko!M111:M113)-SUM(Taulukko!M99:M101))/SUM(Taulukko!M99:M101)</f>
        <v>6.406769416742232</v>
      </c>
      <c r="K102" s="68">
        <f>100*(SUM(Taulukko!N111:N113)-SUM(Taulukko!N99:N101))/SUM(Taulukko!N99:N101)</f>
        <v>5.990367248645405</v>
      </c>
      <c r="L102" s="68">
        <f>100*(SUM(Taulukko!P111:P113)-SUM(Taulukko!P99:P101))/SUM(Taulukko!P99:P101)</f>
        <v>4.903147699757883</v>
      </c>
      <c r="M102" s="68">
        <f>100*(SUM(Taulukko!Q111:Q113)-SUM(Taulukko!Q99:Q101))/SUM(Taulukko!Q99:Q101)</f>
        <v>5.000483577417818</v>
      </c>
      <c r="N102" s="68">
        <f>100*(SUM(Taulukko!R111:R113)-SUM(Taulukko!R99:R101))/SUM(Taulukko!R99:R101)</f>
        <v>4.387014296940053</v>
      </c>
      <c r="O102" s="68">
        <f>100*(SUM(Taulukko!T111:T113)-SUM(Taulukko!T99:T101))/SUM(Taulukko!T99:T101)</f>
        <v>5.223148602255996</v>
      </c>
      <c r="P102" s="68">
        <f>100*(SUM(Taulukko!U111:U113)-SUM(Taulukko!U99:U101))/SUM(Taulukko!U99:U101)</f>
        <v>4.145916105301291</v>
      </c>
      <c r="Q102" s="68">
        <f>100*(SUM(Taulukko!V111:V113)-SUM(Taulukko!V99:V101))/SUM(Taulukko!V99:V101)</f>
        <v>2.477180651144612</v>
      </c>
      <c r="R102" s="68">
        <f>100*(SUM(Taulukko!X111:X113)-SUM(Taulukko!X99:X101))/SUM(Taulukko!X99:X101)</f>
        <v>5.504191321499018</v>
      </c>
      <c r="S102" s="68">
        <f>100*(SUM(Taulukko!Y111:Y113)-SUM(Taulukko!Y99:Y101))/SUM(Taulukko!Y99:Y101)</f>
        <v>5.298201168406809</v>
      </c>
      <c r="T102" s="68">
        <f>100*(SUM(Taulukko!Z111:Z113)-SUM(Taulukko!Z99:Z101))/SUM(Taulukko!Z99:Z101)</f>
        <v>4.868695070552132</v>
      </c>
      <c r="U102" s="68">
        <f>100*(SUM(Taulukko!AB111:AB113)-SUM(Taulukko!AB99:AB101))/SUM(Taulukko!AB99:AB101)</f>
        <v>5.800500312695438</v>
      </c>
      <c r="V102" s="68">
        <f>100*(SUM(Taulukko!AC111:AC113)-SUM(Taulukko!AC99:AC101))/SUM(Taulukko!AC99:AC101)</f>
        <v>5.613099571124107</v>
      </c>
      <c r="W102" s="68">
        <f>100*(SUM(Taulukko!AD111:AD113)-SUM(Taulukko!AD99:AD101))/SUM(Taulukko!AD99:AD101)</f>
        <v>5.584152511904043</v>
      </c>
      <c r="X102" s="68">
        <f>100*(SUM(Taulukko!AF111:AF113)-SUM(Taulukko!AF99:AF101))/SUM(Taulukko!AF99:AF101)</f>
        <v>9.563617671725787</v>
      </c>
      <c r="Y102" s="68">
        <f>100*(SUM(Taulukko!AG111:AG113)-SUM(Taulukko!AG99:AG101))/SUM(Taulukko!AG99:AG101)</f>
        <v>9.4242110867651</v>
      </c>
      <c r="Z102" s="68">
        <f>100*(SUM(Taulukko!AH111:AH113)-SUM(Taulukko!AH99:AH101))/SUM(Taulukko!AH99:AH101)</f>
        <v>8.893765361528228</v>
      </c>
      <c r="AA102" s="68">
        <f>100*(SUM(Taulukko!AJ111:AJ113)-SUM(Taulukko!AJ99:AJ101))/SUM(Taulukko!AJ99:AJ101)</f>
        <v>4.02908209633443</v>
      </c>
      <c r="AB102" s="68">
        <f>100*(SUM(Taulukko!AK111:AK113)-SUM(Taulukko!AK99:AK101))/SUM(Taulukko!AK99:AK101)</f>
        <v>4.149738827626236</v>
      </c>
      <c r="AC102" s="68">
        <f>100*(SUM(Taulukko!AL111:AL113)-SUM(Taulukko!AL99:AL101))/SUM(Taulukko!AL99:AL101)</f>
        <v>3.700491471523565</v>
      </c>
      <c r="AD102" s="3">
        <v>3</v>
      </c>
    </row>
    <row r="103" spans="1:30" ht="12.75">
      <c r="A103" s="107" t="s">
        <v>179</v>
      </c>
      <c r="B103" s="18" t="s">
        <v>109</v>
      </c>
      <c r="C103" s="68">
        <f>100*(SUM(Taulukko!D112:D114)-SUM(Taulukko!D100:D102))/SUM(Taulukko!D100:D102)</f>
        <v>5.413718855736685</v>
      </c>
      <c r="D103" s="68">
        <f>100*(SUM(Taulukko!E112:E114)-SUM(Taulukko!E100:E102))/SUM(Taulukko!E100:E102)</f>
        <v>4.739841500697532</v>
      </c>
      <c r="E103" s="68">
        <f>100*(SUM(Taulukko!F112:F114)-SUM(Taulukko!F100:F102))/SUM(Taulukko!F100:F102)</f>
        <v>4.3221910935054755</v>
      </c>
      <c r="F103" s="68">
        <f>100*(SUM(Taulukko!H112:H114)-SUM(Taulukko!H100:H102))/SUM(Taulukko!H100:H102)</f>
        <v>6.484015324683682</v>
      </c>
      <c r="G103" s="68">
        <f>100*(SUM(Taulukko!I112:I114)-SUM(Taulukko!I100:I102))/SUM(Taulukko!I100:I102)</f>
        <v>4.265255292652549</v>
      </c>
      <c r="H103" s="68">
        <f>100*(SUM(Taulukko!J112:J114)-SUM(Taulukko!J100:J102))/SUM(Taulukko!J100:J102)</f>
        <v>3.183925811437389</v>
      </c>
      <c r="I103" s="68">
        <f>100*(SUM(Taulukko!L112:L114)-SUM(Taulukko!L100:L102))/SUM(Taulukko!L100:L102)</f>
        <v>6.721536351165969</v>
      </c>
      <c r="J103" s="68">
        <f>100*(SUM(Taulukko!M112:M114)-SUM(Taulukko!M100:M102))/SUM(Taulukko!M100:M102)</f>
        <v>5.665467625899273</v>
      </c>
      <c r="K103" s="68">
        <f>100*(SUM(Taulukko!N112:N114)-SUM(Taulukko!N100:N102))/SUM(Taulukko!N100:N102)</f>
        <v>5.500747384155449</v>
      </c>
      <c r="L103" s="68">
        <f>100*(SUM(Taulukko!P112:P114)-SUM(Taulukko!P100:P102))/SUM(Taulukko!P100:P102)</f>
        <v>5.497146290177234</v>
      </c>
      <c r="M103" s="68">
        <f>100*(SUM(Taulukko!Q112:Q114)-SUM(Taulukko!Q100:Q102))/SUM(Taulukko!Q100:Q102)</f>
        <v>5.4218241804525285</v>
      </c>
      <c r="N103" s="68">
        <f>100*(SUM(Taulukko!R112:R114)-SUM(Taulukko!R100:R102))/SUM(Taulukko!R100:R102)</f>
        <v>4.457438566228596</v>
      </c>
      <c r="O103" s="68">
        <f>100*(SUM(Taulukko!T112:T114)-SUM(Taulukko!T100:T102))/SUM(Taulukko!T100:T102)</f>
        <v>3.2249435263345685</v>
      </c>
      <c r="P103" s="68">
        <f>100*(SUM(Taulukko!U112:U114)-SUM(Taulukko!U100:U102))/SUM(Taulukko!U100:U102)</f>
        <v>2.424061324177815</v>
      </c>
      <c r="Q103" s="68">
        <f>100*(SUM(Taulukko!V112:V114)-SUM(Taulukko!V100:V102))/SUM(Taulukko!V100:V102)</f>
        <v>2.1843981121058755</v>
      </c>
      <c r="R103" s="68">
        <f>100*(SUM(Taulukko!X112:X114)-SUM(Taulukko!X100:X102))/SUM(Taulukko!X100:X102)</f>
        <v>5.1824174488897</v>
      </c>
      <c r="S103" s="68">
        <f>100*(SUM(Taulukko!Y112:Y114)-SUM(Taulukko!Y100:Y102))/SUM(Taulukko!Y100:Y102)</f>
        <v>5.012492647101654</v>
      </c>
      <c r="T103" s="68">
        <f>100*(SUM(Taulukko!Z112:Z114)-SUM(Taulukko!Z100:Z102))/SUM(Taulukko!Z100:Z102)</f>
        <v>4.817636739716703</v>
      </c>
      <c r="U103" s="68">
        <f>100*(SUM(Taulukko!AB112:AB114)-SUM(Taulukko!AB100:AB102))/SUM(Taulukko!AB100:AB102)</f>
        <v>5.633464460526708</v>
      </c>
      <c r="V103" s="68">
        <f>100*(SUM(Taulukko!AC112:AC114)-SUM(Taulukko!AC100:AC102))/SUM(Taulukko!AC100:AC102)</f>
        <v>5.714119596499899</v>
      </c>
      <c r="W103" s="68">
        <f>100*(SUM(Taulukko!AD112:AD114)-SUM(Taulukko!AD100:AD102))/SUM(Taulukko!AD100:AD102)</f>
        <v>5.587157564124931</v>
      </c>
      <c r="X103" s="68">
        <f>100*(SUM(Taulukko!AF112:AF114)-SUM(Taulukko!AF100:AF102))/SUM(Taulukko!AF100:AF102)</f>
        <v>9.358480541904639</v>
      </c>
      <c r="Y103" s="68">
        <f>100*(SUM(Taulukko!AG112:AG114)-SUM(Taulukko!AG100:AG102))/SUM(Taulukko!AG100:AG102)</f>
        <v>9.173085832692696</v>
      </c>
      <c r="Z103" s="68">
        <f>100*(SUM(Taulukko!AH112:AH114)-SUM(Taulukko!AH100:AH102))/SUM(Taulukko!AH100:AH102)</f>
        <v>8.83174461299382</v>
      </c>
      <c r="AA103" s="68">
        <f>100*(SUM(Taulukko!AJ112:AJ114)-SUM(Taulukko!AJ100:AJ102))/SUM(Taulukko!AJ100:AJ102)</f>
        <v>3.9046199701937474</v>
      </c>
      <c r="AB103" s="68">
        <f>100*(SUM(Taulukko!AK112:AK114)-SUM(Taulukko!AK100:AK102))/SUM(Taulukko!AK100:AK102)</f>
        <v>3.780663780663787</v>
      </c>
      <c r="AC103" s="68">
        <f>100*(SUM(Taulukko!AL112:AL114)-SUM(Taulukko!AL100:AL102))/SUM(Taulukko!AL100:AL102)</f>
        <v>3.7463976945244957</v>
      </c>
      <c r="AD103" s="3">
        <v>4</v>
      </c>
    </row>
    <row r="104" spans="1:30" ht="12.75">
      <c r="A104" s="107" t="s">
        <v>179</v>
      </c>
      <c r="B104" s="18" t="s">
        <v>111</v>
      </c>
      <c r="C104" s="68">
        <f>100*(SUM(Taulukko!D113:D115)-SUM(Taulukko!D101:D103))/SUM(Taulukko!D101:D103)</f>
        <v>4.5413803406035225</v>
      </c>
      <c r="D104" s="68">
        <f>100*(SUM(Taulukko!E113:E115)-SUM(Taulukko!E101:E103))/SUM(Taulukko!E101:E103)</f>
        <v>4.45680643715048</v>
      </c>
      <c r="E104" s="68">
        <f>100*(SUM(Taulukko!F113:F115)-SUM(Taulukko!F101:F103))/SUM(Taulukko!F101:F103)</f>
        <v>4.297313626383331</v>
      </c>
      <c r="F104" s="68">
        <f>100*(SUM(Taulukko!H113:H115)-SUM(Taulukko!H101:H103))/SUM(Taulukko!H101:H103)</f>
        <v>4.368267015380792</v>
      </c>
      <c r="G104" s="68">
        <f>100*(SUM(Taulukko!I113:I115)-SUM(Taulukko!I101:I103))/SUM(Taulukko!I101:I103)</f>
        <v>3.740340030911908</v>
      </c>
      <c r="H104" s="68">
        <f>100*(SUM(Taulukko!J113:J115)-SUM(Taulukko!J101:J103))/SUM(Taulukko!J101:J103)</f>
        <v>3.2069071847055306</v>
      </c>
      <c r="I104" s="68">
        <f>100*(SUM(Taulukko!L113:L115)-SUM(Taulukko!L101:L103))/SUM(Taulukko!L101:L103)</f>
        <v>4.478092783505166</v>
      </c>
      <c r="J104" s="68">
        <f>100*(SUM(Taulukko!M113:M115)-SUM(Taulukko!M101:M103))/SUM(Taulukko!M101:M103)</f>
        <v>4.490398818316114</v>
      </c>
      <c r="K104" s="68">
        <f>100*(SUM(Taulukko!N113:N115)-SUM(Taulukko!N101:N103))/SUM(Taulukko!N101:N103)</f>
        <v>5.014836795252219</v>
      </c>
      <c r="L104" s="68">
        <f>100*(SUM(Taulukko!P113:P115)-SUM(Taulukko!P101:P103))/SUM(Taulukko!P101:P103)</f>
        <v>5.875475007307811</v>
      </c>
      <c r="M104" s="68">
        <f>100*(SUM(Taulukko!Q113:Q115)-SUM(Taulukko!Q101:Q103))/SUM(Taulukko!Q101:Q103)</f>
        <v>5.805057814422393</v>
      </c>
      <c r="N104" s="68">
        <f>100*(SUM(Taulukko!R113:R115)-SUM(Taulukko!R101:R103))/SUM(Taulukko!R101:R103)</f>
        <v>4.50445461884374</v>
      </c>
      <c r="O104" s="68">
        <f>100*(SUM(Taulukko!T113:T115)-SUM(Taulukko!T101:T103))/SUM(Taulukko!T101:T103)</f>
        <v>2.280244709188309</v>
      </c>
      <c r="P104" s="68">
        <f>100*(SUM(Taulukko!U113:U115)-SUM(Taulukko!U101:U103))/SUM(Taulukko!U101:U103)</f>
        <v>2.257954156688342</v>
      </c>
      <c r="Q104" s="68">
        <f>100*(SUM(Taulukko!V113:V115)-SUM(Taulukko!V101:V103))/SUM(Taulukko!V101:V103)</f>
        <v>1.7613271451595378</v>
      </c>
      <c r="R104" s="68">
        <f>100*(SUM(Taulukko!X113:X115)-SUM(Taulukko!X101:X103))/SUM(Taulukko!X101:X103)</f>
        <v>4.713444027852161</v>
      </c>
      <c r="S104" s="68">
        <f>100*(SUM(Taulukko!Y113:Y115)-SUM(Taulukko!Y101:Y103))/SUM(Taulukko!Y101:Y103)</f>
        <v>4.818446075774755</v>
      </c>
      <c r="T104" s="68">
        <f>100*(SUM(Taulukko!Z113:Z115)-SUM(Taulukko!Z101:Z103))/SUM(Taulukko!Z101:Z103)</f>
        <v>4.723551702958603</v>
      </c>
      <c r="U104" s="68">
        <f>100*(SUM(Taulukko!AB113:AB115)-SUM(Taulukko!AB101:AB103))/SUM(Taulukko!AB101:AB103)</f>
        <v>5.361632462141137</v>
      </c>
      <c r="V104" s="68">
        <f>100*(SUM(Taulukko!AC113:AC115)-SUM(Taulukko!AC101:AC103))/SUM(Taulukko!AC101:AC103)</f>
        <v>5.544190622242139</v>
      </c>
      <c r="W104" s="68">
        <f>100*(SUM(Taulukko!AD113:AD115)-SUM(Taulukko!AD101:AD103))/SUM(Taulukko!AD101:AD103)</f>
        <v>5.48201313923538</v>
      </c>
      <c r="X104" s="68">
        <f>100*(SUM(Taulukko!AF113:AF115)-SUM(Taulukko!AF101:AF103))/SUM(Taulukko!AF101:AF103)</f>
        <v>8.818405410944871</v>
      </c>
      <c r="Y104" s="68">
        <f>100*(SUM(Taulukko!AG113:AG115)-SUM(Taulukko!AG101:AG103))/SUM(Taulukko!AG101:AG103)</f>
        <v>8.859441456841104</v>
      </c>
      <c r="Z104" s="68">
        <f>100*(SUM(Taulukko!AH113:AH115)-SUM(Taulukko!AH101:AH103))/SUM(Taulukko!AH101:AH103)</f>
        <v>8.725581629823813</v>
      </c>
      <c r="AA104" s="68">
        <f>100*(SUM(Taulukko!AJ113:AJ115)-SUM(Taulukko!AJ101:AJ103))/SUM(Taulukko!AJ101:AJ103)</f>
        <v>3.540336622170629</v>
      </c>
      <c r="AB104" s="68">
        <f>100*(SUM(Taulukko!AK113:AK115)-SUM(Taulukko!AK101:AK103))/SUM(Taulukko!AK101:AK103)</f>
        <v>3.7589670014347267</v>
      </c>
      <c r="AC104" s="68">
        <f>100*(SUM(Taulukko!AL113:AL115)-SUM(Taulukko!AL101:AL103))/SUM(Taulukko!AL101:AL103)</f>
        <v>3.7622056289488865</v>
      </c>
      <c r="AD104" s="3">
        <v>5</v>
      </c>
    </row>
    <row r="105" spans="1:30" ht="12.75">
      <c r="A105" s="107" t="s">
        <v>179</v>
      </c>
      <c r="B105" s="18" t="s">
        <v>113</v>
      </c>
      <c r="C105" s="68">
        <f>100*(SUM(Taulukko!D114:D116)-SUM(Taulukko!D102:D104))/SUM(Taulukko!D102:D104)</f>
        <v>3.6298143530063793</v>
      </c>
      <c r="D105" s="68">
        <f>100*(SUM(Taulukko!E114:E116)-SUM(Taulukko!E102:E104))/SUM(Taulukko!E102:E104)</f>
        <v>4.015610076233899</v>
      </c>
      <c r="E105" s="68">
        <f>100*(SUM(Taulukko!F114:F116)-SUM(Taulukko!F102:F104))/SUM(Taulukko!F102:F104)</f>
        <v>4.165651930248714</v>
      </c>
      <c r="F105" s="68">
        <f>100*(SUM(Taulukko!H114:H116)-SUM(Taulukko!H102:H104))/SUM(Taulukko!H102:H104)</f>
        <v>1.978918344486885</v>
      </c>
      <c r="G105" s="68">
        <f>100*(SUM(Taulukko!I114:I116)-SUM(Taulukko!I102:I104))/SUM(Taulukko!I102:I104)</f>
        <v>2.51302482378181</v>
      </c>
      <c r="H105" s="68">
        <f>100*(SUM(Taulukko!J114:J116)-SUM(Taulukko!J102:J104))/SUM(Taulukko!J102:J104)</f>
        <v>3.1672816728167317</v>
      </c>
      <c r="I105" s="68">
        <f>100*(SUM(Taulukko!L114:L116)-SUM(Taulukko!L102:L104))/SUM(Taulukko!L102:L104)</f>
        <v>3.603343903142116</v>
      </c>
      <c r="J105" s="68">
        <f>100*(SUM(Taulukko!M114:M116)-SUM(Taulukko!M102:M104))/SUM(Taulukko!M102:M104)</f>
        <v>3.9624302905782383</v>
      </c>
      <c r="K105" s="68">
        <f>100*(SUM(Taulukko!N114:N116)-SUM(Taulukko!N102:N104))/SUM(Taulukko!N102:N104)</f>
        <v>4.74786198761428</v>
      </c>
      <c r="L105" s="68">
        <f>100*(SUM(Taulukko!P114:P116)-SUM(Taulukko!P102:P104))/SUM(Taulukko!P102:P104)</f>
        <v>5.26459356246589</v>
      </c>
      <c r="M105" s="68">
        <f>100*(SUM(Taulukko!Q114:Q116)-SUM(Taulukko!Q102:Q104))/SUM(Taulukko!Q102:Q104)</f>
        <v>5.298228600794947</v>
      </c>
      <c r="N105" s="68">
        <f>100*(SUM(Taulukko!R114:R116)-SUM(Taulukko!R102:R104))/SUM(Taulukko!R102:R104)</f>
        <v>4.587928521235144</v>
      </c>
      <c r="O105" s="68">
        <f>100*(SUM(Taulukko!T114:T116)-SUM(Taulukko!T102:T104))/SUM(Taulukko!T102:T104)</f>
        <v>0.8559475972917965</v>
      </c>
      <c r="P105" s="68">
        <f>100*(SUM(Taulukko!U114:U116)-SUM(Taulukko!U102:U104))/SUM(Taulukko!U102:U104)</f>
        <v>0.6963972408488908</v>
      </c>
      <c r="Q105" s="68">
        <f>100*(SUM(Taulukko!V114:V116)-SUM(Taulukko!V102:V104))/SUM(Taulukko!V102:V104)</f>
        <v>1.3071165570109307</v>
      </c>
      <c r="R105" s="68">
        <f>100*(SUM(Taulukko!X114:X116)-SUM(Taulukko!X102:X104))/SUM(Taulukko!X102:X104)</f>
        <v>4.466508103324292</v>
      </c>
      <c r="S105" s="68">
        <f>100*(SUM(Taulukko!Y114:Y116)-SUM(Taulukko!Y102:Y104))/SUM(Taulukko!Y102:Y104)</f>
        <v>4.392378516034603</v>
      </c>
      <c r="T105" s="68">
        <f>100*(SUM(Taulukko!Z114:Z116)-SUM(Taulukko!Z102:Z104))/SUM(Taulukko!Z102:Z104)</f>
        <v>4.617124589946361</v>
      </c>
      <c r="U105" s="68">
        <f>100*(SUM(Taulukko!AB114:AB116)-SUM(Taulukko!AB102:AB104))/SUM(Taulukko!AB102:AB104)</f>
        <v>5.132405132405135</v>
      </c>
      <c r="V105" s="68">
        <f>100*(SUM(Taulukko!AC114:AC116)-SUM(Taulukko!AC102:AC104))/SUM(Taulukko!AC102:AC104)</f>
        <v>5.211677613109247</v>
      </c>
      <c r="W105" s="68">
        <f>100*(SUM(Taulukko!AD114:AD116)-SUM(Taulukko!AD102:AD104))/SUM(Taulukko!AD102:AD104)</f>
        <v>5.337713231904087</v>
      </c>
      <c r="X105" s="68">
        <f>100*(SUM(Taulukko!AF114:AF116)-SUM(Taulukko!AF102:AF104))/SUM(Taulukko!AF102:AF104)</f>
        <v>8.456195066628867</v>
      </c>
      <c r="Y105" s="68">
        <f>100*(SUM(Taulukko!AG114:AG116)-SUM(Taulukko!AG102:AG104))/SUM(Taulukko!AG102:AG104)</f>
        <v>8.436068289240923</v>
      </c>
      <c r="Z105" s="68">
        <f>100*(SUM(Taulukko!AH114:AH116)-SUM(Taulukko!AH102:AH104))/SUM(Taulukko!AH102:AH104)</f>
        <v>8.606191313746445</v>
      </c>
      <c r="AA105" s="68">
        <f>100*(SUM(Taulukko!AJ114:AJ116)-SUM(Taulukko!AJ102:AJ104))/SUM(Taulukko!AJ102:AJ104)</f>
        <v>3.469775006776923</v>
      </c>
      <c r="AB105" s="68">
        <f>100*(SUM(Taulukko!AK114:AK116)-SUM(Taulukko!AK102:AK104))/SUM(Taulukko!AK102:AK104)</f>
        <v>3.4807417974322528</v>
      </c>
      <c r="AC105" s="68">
        <f>100*(SUM(Taulukko!AL114:AL116)-SUM(Taulukko!AL102:AL104))/SUM(Taulukko!AL102:AL104)</f>
        <v>3.7779049799656685</v>
      </c>
      <c r="AD105" s="3">
        <v>6</v>
      </c>
    </row>
    <row r="106" spans="1:30" ht="12.75">
      <c r="A106" s="107" t="s">
        <v>179</v>
      </c>
      <c r="B106" s="18" t="s">
        <v>115</v>
      </c>
      <c r="C106" s="68">
        <f>100*(SUM(Taulukko!D115:D117)-SUM(Taulukko!D103:D105))/SUM(Taulukko!D103:D105)</f>
        <v>3.813782219884271</v>
      </c>
      <c r="D106" s="68">
        <f>100*(SUM(Taulukko!E115:E117)-SUM(Taulukko!E103:E105))/SUM(Taulukko!E103:E105)</f>
        <v>3.986829276836229</v>
      </c>
      <c r="E106" s="68">
        <f>100*(SUM(Taulukko!F115:F117)-SUM(Taulukko!F103:F105))/SUM(Taulukko!F103:F105)</f>
        <v>4.075870112331968</v>
      </c>
      <c r="F106" s="68">
        <f>100*(SUM(Taulukko!H115:H117)-SUM(Taulukko!H103:H105))/SUM(Taulukko!H103:H105)</f>
        <v>1.7633971488999411</v>
      </c>
      <c r="G106" s="68">
        <f>100*(SUM(Taulukko!I115:I117)-SUM(Taulukko!I103:I105))/SUM(Taulukko!I103:I105)</f>
        <v>2.570379436964515</v>
      </c>
      <c r="H106" s="68">
        <f>100*(SUM(Taulukko!J115:J117)-SUM(Taulukko!J103:J105))/SUM(Taulukko!J103:J105)</f>
        <v>3.159509202453974</v>
      </c>
      <c r="I106" s="68">
        <f>100*(SUM(Taulukko!L115:L117)-SUM(Taulukko!L103:L105))/SUM(Taulukko!L103:L105)</f>
        <v>6.212001057361883</v>
      </c>
      <c r="J106" s="68">
        <f>100*(SUM(Taulukko!M115:M117)-SUM(Taulukko!M103:M105))/SUM(Taulukko!M103:M105)</f>
        <v>5.351367244927959</v>
      </c>
      <c r="K106" s="68">
        <f>100*(SUM(Taulukko!N115:N117)-SUM(Taulukko!N103:N105))/SUM(Taulukko!N103:N105)</f>
        <v>4.725565013208108</v>
      </c>
      <c r="L106" s="68">
        <f>100*(SUM(Taulukko!P115:P117)-SUM(Taulukko!P103:P105))/SUM(Taulukko!P103:P105)</f>
        <v>5.393971443680601</v>
      </c>
      <c r="M106" s="68">
        <f>100*(SUM(Taulukko!Q115:Q117)-SUM(Taulukko!Q103:Q105))/SUM(Taulukko!Q103:Q105)</f>
        <v>5.415419324048753</v>
      </c>
      <c r="N106" s="68">
        <f>100*(SUM(Taulukko!R115:R117)-SUM(Taulukko!R103:R105))/SUM(Taulukko!R103:R105)</f>
        <v>4.780379699226358</v>
      </c>
      <c r="O106" s="68">
        <f>100*(SUM(Taulukko!T115:T117)-SUM(Taulukko!T103:T105))/SUM(Taulukko!T103:T105)</f>
        <v>-0.12379642365886895</v>
      </c>
      <c r="P106" s="68">
        <f>100*(SUM(Taulukko!U115:U117)-SUM(Taulukko!U103:U105))/SUM(Taulukko!U103:U105)</f>
        <v>0.1140128017523773</v>
      </c>
      <c r="Q106" s="68">
        <f>100*(SUM(Taulukko!V115:V117)-SUM(Taulukko!V103:V105))/SUM(Taulukko!V103:V105)</f>
        <v>0.9254467777844702</v>
      </c>
      <c r="R106" s="68">
        <f>100*(SUM(Taulukko!X115:X117)-SUM(Taulukko!X103:X105))/SUM(Taulukko!X103:X105)</f>
        <v>4.202957261494811</v>
      </c>
      <c r="S106" s="68">
        <f>100*(SUM(Taulukko!Y115:Y117)-SUM(Taulukko!Y103:Y105))/SUM(Taulukko!Y103:Y105)</f>
        <v>4.289901335714065</v>
      </c>
      <c r="T106" s="68">
        <f>100*(SUM(Taulukko!Z115:Z117)-SUM(Taulukko!Z103:Z105))/SUM(Taulukko!Z103:Z105)</f>
        <v>4.529976177681738</v>
      </c>
      <c r="U106" s="68">
        <f>100*(SUM(Taulukko!AB115:AB117)-SUM(Taulukko!AB103:AB105))/SUM(Taulukko!AB103:AB105)</f>
        <v>5.371703907656455</v>
      </c>
      <c r="V106" s="68">
        <f>100*(SUM(Taulukko!AC115:AC117)-SUM(Taulukko!AC103:AC105))/SUM(Taulukko!AC103:AC105)</f>
        <v>5.224817379864251</v>
      </c>
      <c r="W106" s="68">
        <f>100*(SUM(Taulukko!AD115:AD117)-SUM(Taulukko!AD103:AD105))/SUM(Taulukko!AD103:AD105)</f>
        <v>5.255274213172339</v>
      </c>
      <c r="X106" s="68">
        <f>100*(SUM(Taulukko!AF115:AF117)-SUM(Taulukko!AF103:AF105))/SUM(Taulukko!AF103:AF105)</f>
        <v>8.41594311888974</v>
      </c>
      <c r="Y106" s="68">
        <f>100*(SUM(Taulukko!AG115:AG117)-SUM(Taulukko!AG103:AG105))/SUM(Taulukko!AG103:AG105)</f>
        <v>8.219310484980216</v>
      </c>
      <c r="Z106" s="68">
        <f>100*(SUM(Taulukko!AH115:AH117)-SUM(Taulukko!AH103:AH105))/SUM(Taulukko!AH103:AH105)</f>
        <v>8.505803080239726</v>
      </c>
      <c r="AA106" s="68">
        <f>100*(SUM(Taulukko!AJ115:AJ117)-SUM(Taulukko!AJ103:AJ105))/SUM(Taulukko!AJ103:AJ105)</f>
        <v>4.043829898252023</v>
      </c>
      <c r="AB106" s="68">
        <f>100*(SUM(Taulukko!AK115:AK117)-SUM(Taulukko!AK103:AK105))/SUM(Taulukko!AK103:AK105)</f>
        <v>4.052511415525127</v>
      </c>
      <c r="AC106" s="68">
        <f>100*(SUM(Taulukko!AL115:AL117)-SUM(Taulukko!AL103:AL105))/SUM(Taulukko!AL103:AL105)</f>
        <v>3.8527397260273974</v>
      </c>
      <c r="AD106" s="3">
        <v>7</v>
      </c>
    </row>
    <row r="107" spans="1:30" ht="12.75">
      <c r="A107" s="107" t="s">
        <v>179</v>
      </c>
      <c r="B107" s="18" t="s">
        <v>117</v>
      </c>
      <c r="C107" s="68">
        <f>100*(SUM(Taulukko!D116:D118)-SUM(Taulukko!D104:D106))/SUM(Taulukko!D104:D106)</f>
        <v>4.152340650621525</v>
      </c>
      <c r="D107" s="68">
        <f>100*(SUM(Taulukko!E116:E118)-SUM(Taulukko!E104:E106))/SUM(Taulukko!E104:E106)</f>
        <v>4.025478672101977</v>
      </c>
      <c r="E107" s="68">
        <f>100*(SUM(Taulukko!F116:F118)-SUM(Taulukko!F104:F106))/SUM(Taulukko!F104:F106)</f>
        <v>4.05156913428781</v>
      </c>
      <c r="F107" s="68">
        <f>100*(SUM(Taulukko!H116:H118)-SUM(Taulukko!H104:H106))/SUM(Taulukko!H104:H106)</f>
        <v>2.684601373125975</v>
      </c>
      <c r="G107" s="68">
        <f>100*(SUM(Taulukko!I116:I118)-SUM(Taulukko!I104:I106))/SUM(Taulukko!I104:I106)</f>
        <v>2.9366778831446996</v>
      </c>
      <c r="H107" s="68">
        <f>100*(SUM(Taulukko!J116:J118)-SUM(Taulukko!J104:J106))/SUM(Taulukko!J104:J106)</f>
        <v>3.2129742962056302</v>
      </c>
      <c r="I107" s="68">
        <f>100*(SUM(Taulukko!L116:L118)-SUM(Taulukko!L104:L106))/SUM(Taulukko!L104:L106)</f>
        <v>4.624425140521212</v>
      </c>
      <c r="J107" s="68">
        <f>100*(SUM(Taulukko!M116:M118)-SUM(Taulukko!M104:M106))/SUM(Taulukko!M104:M106)</f>
        <v>4.05011655011656</v>
      </c>
      <c r="K107" s="68">
        <f>100*(SUM(Taulukko!N116:N118)-SUM(Taulukko!N104:N106))/SUM(Taulukko!N104:N106)</f>
        <v>4.764688687518256</v>
      </c>
      <c r="L107" s="68">
        <f>100*(SUM(Taulukko!P116:P118)-SUM(Taulukko!P104:P106))/SUM(Taulukko!P104:P106)</f>
        <v>5.559989358872034</v>
      </c>
      <c r="M107" s="68">
        <f>100*(SUM(Taulukko!Q116:Q118)-SUM(Taulukko!Q104:Q106))/SUM(Taulukko!Q104:Q106)</f>
        <v>5.446445306304871</v>
      </c>
      <c r="N107" s="68">
        <f>100*(SUM(Taulukko!R116:R118)-SUM(Taulukko!R104:R106))/SUM(Taulukko!R104:R106)</f>
        <v>5.030748427981218</v>
      </c>
      <c r="O107" s="68">
        <f>100*(SUM(Taulukko!T116:T118)-SUM(Taulukko!T104:T106))/SUM(Taulukko!T104:T106)</f>
        <v>0.10780753517929965</v>
      </c>
      <c r="P107" s="68">
        <f>100*(SUM(Taulukko!U116:U118)-SUM(Taulukko!U104:U106))/SUM(Taulukko!U104:U106)</f>
        <v>0.031132597925486817</v>
      </c>
      <c r="Q107" s="68">
        <f>100*(SUM(Taulukko!V116:V118)-SUM(Taulukko!V104:V106))/SUM(Taulukko!V104:V106)</f>
        <v>0.6816646906094807</v>
      </c>
      <c r="R107" s="68">
        <f>100*(SUM(Taulukko!X116:X118)-SUM(Taulukko!X104:X106))/SUM(Taulukko!X104:X106)</f>
        <v>4.5680767863490805</v>
      </c>
      <c r="S107" s="68">
        <f>100*(SUM(Taulukko!Y116:Y118)-SUM(Taulukko!Y104:Y106))/SUM(Taulukko!Y104:Y106)</f>
        <v>4.344206008583689</v>
      </c>
      <c r="T107" s="68">
        <f>100*(SUM(Taulukko!Z116:Z118)-SUM(Taulukko!Z104:Z106))/SUM(Taulukko!Z104:Z106)</f>
        <v>4.473394936621898</v>
      </c>
      <c r="U107" s="68">
        <f>100*(SUM(Taulukko!AB116:AB118)-SUM(Taulukko!AB104:AB106))/SUM(Taulukko!AB104:AB106)</f>
        <v>5.475992154123114</v>
      </c>
      <c r="V107" s="68">
        <f>100*(SUM(Taulukko!AC116:AC118)-SUM(Taulukko!AC104:AC106))/SUM(Taulukko!AC104:AC106)</f>
        <v>5.223170804854426</v>
      </c>
      <c r="W107" s="68">
        <f>100*(SUM(Taulukko!AD116:AD118)-SUM(Taulukko!AD104:AD106))/SUM(Taulukko!AD104:AD106)</f>
        <v>5.237823168118834</v>
      </c>
      <c r="X107" s="68">
        <f>100*(SUM(Taulukko!AF116:AF118)-SUM(Taulukko!AF104:AF106))/SUM(Taulukko!AF104:AF106)</f>
        <v>8.51419403716744</v>
      </c>
      <c r="Y107" s="68">
        <f>100*(SUM(Taulukko!AG116:AG118)-SUM(Taulukko!AG104:AG106))/SUM(Taulukko!AG104:AG106)</f>
        <v>8.274849189764629</v>
      </c>
      <c r="Z107" s="68">
        <f>100*(SUM(Taulukko!AH116:AH118)-SUM(Taulukko!AH104:AH106))/SUM(Taulukko!AH104:AH106)</f>
        <v>8.438509531207615</v>
      </c>
      <c r="AA107" s="68">
        <f>100*(SUM(Taulukko!AJ116:AJ118)-SUM(Taulukko!AJ104:AJ106))/SUM(Taulukko!AJ104:AJ106)</f>
        <v>4.333072304881253</v>
      </c>
      <c r="AB107" s="68">
        <f>100*(SUM(Taulukko!AK116:AK118)-SUM(Taulukko!AK104:AK106))/SUM(Taulukko!AK104:AK106)</f>
        <v>3.8975817923186313</v>
      </c>
      <c r="AC107" s="68">
        <f>100*(SUM(Taulukko!AL116:AL118)-SUM(Taulukko!AL104:AL106))/SUM(Taulukko!AL104:AL106)</f>
        <v>3.8986909504837923</v>
      </c>
      <c r="AD107" s="3">
        <v>8</v>
      </c>
    </row>
    <row r="108" spans="1:30" ht="12.75">
      <c r="A108" s="107" t="s">
        <v>179</v>
      </c>
      <c r="B108" s="18" t="s">
        <v>119</v>
      </c>
      <c r="C108" s="68">
        <f>100*(SUM(Taulukko!D117:D119)-SUM(Taulukko!D105:D107))/SUM(Taulukko!D105:D107)</f>
        <v>4.402158477705197</v>
      </c>
      <c r="D108" s="68">
        <f>100*(SUM(Taulukko!E117:E119)-SUM(Taulukko!E105:E107))/SUM(Taulukko!E105:E107)</f>
        <v>4.00946412584729</v>
      </c>
      <c r="E108" s="68">
        <f>100*(SUM(Taulukko!F117:F119)-SUM(Taulukko!F105:F107))/SUM(Taulukko!F105:F107)</f>
        <v>4.063769564737278</v>
      </c>
      <c r="F108" s="68">
        <f>100*(SUM(Taulukko!H117:H119)-SUM(Taulukko!H105:H107))/SUM(Taulukko!H105:H107)</f>
        <v>4.10446626736799</v>
      </c>
      <c r="G108" s="68">
        <f>100*(SUM(Taulukko!I117:I119)-SUM(Taulukko!I105:I107))/SUM(Taulukko!I105:I107)</f>
        <v>3.608562691131502</v>
      </c>
      <c r="H108" s="68">
        <f>100*(SUM(Taulukko!J117:J119)-SUM(Taulukko!J105:J107))/SUM(Taulukko!J105:J107)</f>
        <v>3.3282442748091534</v>
      </c>
      <c r="I108" s="68">
        <f>100*(SUM(Taulukko!L117:L119)-SUM(Taulukko!L105:L107))/SUM(Taulukko!L105:L107)</f>
        <v>6.571119524067067</v>
      </c>
      <c r="J108" s="68">
        <f>100*(SUM(Taulukko!M117:M119)-SUM(Taulukko!M105:M107))/SUM(Taulukko!M105:M107)</f>
        <v>5.441778818022225</v>
      </c>
      <c r="K108" s="68">
        <f>100*(SUM(Taulukko!N117:N119)-SUM(Taulukko!N105:N107))/SUM(Taulukko!N105:N107)</f>
        <v>4.9213744903902255</v>
      </c>
      <c r="L108" s="68">
        <f>100*(SUM(Taulukko!P117:P119)-SUM(Taulukko!P105:P107))/SUM(Taulukko!P105:P107)</f>
        <v>5.7829945605496675</v>
      </c>
      <c r="M108" s="68">
        <f>100*(SUM(Taulukko!Q117:Q119)-SUM(Taulukko!Q105:Q107))/SUM(Taulukko!Q105:Q107)</f>
        <v>5.654365115851408</v>
      </c>
      <c r="N108" s="68">
        <f>100*(SUM(Taulukko!R117:R119)-SUM(Taulukko!R105:R107))/SUM(Taulukko!R105:R107)</f>
        <v>5.233931064597492</v>
      </c>
      <c r="O108" s="68">
        <f>100*(SUM(Taulukko!T117:T119)-SUM(Taulukko!T105:T107))/SUM(Taulukko!T105:T107)</f>
        <v>-1.3841480600006313</v>
      </c>
      <c r="P108" s="68">
        <f>100*(SUM(Taulukko!U117:U119)-SUM(Taulukko!U105:U107))/SUM(Taulukko!U105:U107)</f>
        <v>-0.6988424119297714</v>
      </c>
      <c r="Q108" s="68">
        <f>100*(SUM(Taulukko!V117:V119)-SUM(Taulukko!V105:V107))/SUM(Taulukko!V105:V107)</f>
        <v>0.6023825578781893</v>
      </c>
      <c r="R108" s="68">
        <f>100*(SUM(Taulukko!X117:X119)-SUM(Taulukko!X105:X107))/SUM(Taulukko!X105:X107)</f>
        <v>4.042593545939767</v>
      </c>
      <c r="S108" s="68">
        <f>100*(SUM(Taulukko!Y117:Y119)-SUM(Taulukko!Y105:Y107))/SUM(Taulukko!Y105:Y107)</f>
        <v>4.3270917414184025</v>
      </c>
      <c r="T108" s="68">
        <f>100*(SUM(Taulukko!Z117:Z119)-SUM(Taulukko!Z105:Z107))/SUM(Taulukko!Z105:Z107)</f>
        <v>4.43980538777003</v>
      </c>
      <c r="U108" s="68">
        <f>100*(SUM(Taulukko!AB117:AB119)-SUM(Taulukko!AB105:AB107))/SUM(Taulukko!AB105:AB107)</f>
        <v>5.329825865667797</v>
      </c>
      <c r="V108" s="68">
        <f>100*(SUM(Taulukko!AC117:AC119)-SUM(Taulukko!AC105:AC107))/SUM(Taulukko!AC105:AC107)</f>
        <v>5.262155083422682</v>
      </c>
      <c r="W108" s="68">
        <f>100*(SUM(Taulukko!AD117:AD119)-SUM(Taulukko!AD105:AD107))/SUM(Taulukko!AD105:AD107)</f>
        <v>5.2339020832681795</v>
      </c>
      <c r="X108" s="68">
        <f>100*(SUM(Taulukko!AF117:AF119)-SUM(Taulukko!AF105:AF107))/SUM(Taulukko!AF105:AF107)</f>
        <v>8.409880538765401</v>
      </c>
      <c r="Y108" s="68">
        <f>100*(SUM(Taulukko!AG117:AG119)-SUM(Taulukko!AG105:AG107))/SUM(Taulukko!AG105:AG107)</f>
        <v>8.309550966061769</v>
      </c>
      <c r="Z108" s="68">
        <f>100*(SUM(Taulukko!AH117:AH119)-SUM(Taulukko!AH105:AH107))/SUM(Taulukko!AH105:AH107)</f>
        <v>8.398251435708426</v>
      </c>
      <c r="AA108" s="68">
        <f>100*(SUM(Taulukko!AJ117:AJ119)-SUM(Taulukko!AJ105:AJ107))/SUM(Taulukko!AJ105:AJ107)</f>
        <v>4.014496793978265</v>
      </c>
      <c r="AB108" s="68">
        <f>100*(SUM(Taulukko!AK117:AK119)-SUM(Taulukko!AK105:AK107))/SUM(Taulukko!AK105:AK107)</f>
        <v>3.94886363636363</v>
      </c>
      <c r="AC108" s="68">
        <f>100*(SUM(Taulukko!AL117:AL119)-SUM(Taulukko!AL105:AL107))/SUM(Taulukko!AL105:AL107)</f>
        <v>3.944381384790021</v>
      </c>
      <c r="AD108" s="3">
        <v>9</v>
      </c>
    </row>
    <row r="109" spans="1:30" ht="12.75">
      <c r="A109" s="107" t="s">
        <v>179</v>
      </c>
      <c r="B109" s="18" t="s">
        <v>121</v>
      </c>
      <c r="C109" s="68">
        <f>100*(SUM(Taulukko!D118:D120)-SUM(Taulukko!D106:D108))/SUM(Taulukko!D106:D108)</f>
        <v>3.5960443512136475</v>
      </c>
      <c r="D109" s="68">
        <f>100*(SUM(Taulukko!E118:E120)-SUM(Taulukko!E106:E108))/SUM(Taulukko!E106:E108)</f>
        <v>3.9930852157395376</v>
      </c>
      <c r="E109" s="68">
        <f>100*(SUM(Taulukko!F118:F120)-SUM(Taulukko!F106:F108))/SUM(Taulukko!F106:F108)</f>
        <v>4.126032812350557</v>
      </c>
      <c r="F109" s="68">
        <f>100*(SUM(Taulukko!H118:H120)-SUM(Taulukko!H106:H108))/SUM(Taulukko!H106:H108)</f>
        <v>2.365496057506561</v>
      </c>
      <c r="G109" s="68">
        <f>100*(SUM(Taulukko!I118:I120)-SUM(Taulukko!I106:I108))/SUM(Taulukko!I106:I108)</f>
        <v>3.5931790499391196</v>
      </c>
      <c r="H109" s="68">
        <f>100*(SUM(Taulukko!J118:J120)-SUM(Taulukko!J106:J108))/SUM(Taulukko!J106:J108)</f>
        <v>3.4419738044471555</v>
      </c>
      <c r="I109" s="68">
        <f>100*(SUM(Taulukko!L118:L120)-SUM(Taulukko!L106:L108))/SUM(Taulukko!L106:L108)</f>
        <v>2.2379912663755586</v>
      </c>
      <c r="J109" s="68">
        <f>100*(SUM(Taulukko!M118:M120)-SUM(Taulukko!M106:M108))/SUM(Taulukko!M106:M108)</f>
        <v>4.3515850144092285</v>
      </c>
      <c r="K109" s="68">
        <f>100*(SUM(Taulukko!N118:N120)-SUM(Taulukko!N106:N108))/SUM(Taulukko!N106:N108)</f>
        <v>5.104408352668203</v>
      </c>
      <c r="L109" s="68">
        <f>100*(SUM(Taulukko!P118:P120)-SUM(Taulukko!P106:P108))/SUM(Taulukko!P106:P108)</f>
        <v>5.56713307532005</v>
      </c>
      <c r="M109" s="68">
        <f>100*(SUM(Taulukko!Q118:Q120)-SUM(Taulukko!Q106:Q108))/SUM(Taulukko!Q106:Q108)</f>
        <v>5.535810354497907</v>
      </c>
      <c r="N109" s="68">
        <f>100*(SUM(Taulukko!R118:R120)-SUM(Taulukko!R106:R108))/SUM(Taulukko!R106:R108)</f>
        <v>5.351699899542938</v>
      </c>
      <c r="O109" s="68">
        <f>100*(SUM(Taulukko!T118:T120)-SUM(Taulukko!T106:T108))/SUM(Taulukko!T106:T108)</f>
        <v>0.0228870361288005</v>
      </c>
      <c r="P109" s="68">
        <f>100*(SUM(Taulukko!U118:U120)-SUM(Taulukko!U106:U108))/SUM(Taulukko!U106:U108)</f>
        <v>0.6849561232741256</v>
      </c>
      <c r="Q109" s="68">
        <f>100*(SUM(Taulukko!V118:V120)-SUM(Taulukko!V106:V108))/SUM(Taulukko!V106:V108)</f>
        <v>0.6817998077665852</v>
      </c>
      <c r="R109" s="68">
        <f>100*(SUM(Taulukko!X118:X120)-SUM(Taulukko!X106:X108))/SUM(Taulukko!X106:X108)</f>
        <v>4.450167704839487</v>
      </c>
      <c r="S109" s="68">
        <f>100*(SUM(Taulukko!Y118:Y120)-SUM(Taulukko!Y106:Y108))/SUM(Taulukko!Y106:Y108)</f>
        <v>4.622835756376127</v>
      </c>
      <c r="T109" s="68">
        <f>100*(SUM(Taulukko!Z118:Z120)-SUM(Taulukko!Z106:Z108))/SUM(Taulukko!Z106:Z108)</f>
        <v>4.411752171356006</v>
      </c>
      <c r="U109" s="68">
        <f>100*(SUM(Taulukko!AB118:AB120)-SUM(Taulukko!AB106:AB108))/SUM(Taulukko!AB106:AB108)</f>
        <v>4.949681659478334</v>
      </c>
      <c r="V109" s="68">
        <f>100*(SUM(Taulukko!AC118:AC120)-SUM(Taulukko!AC106:AC108))/SUM(Taulukko!AC106:AC108)</f>
        <v>5.227000181011871</v>
      </c>
      <c r="W109" s="68">
        <f>100*(SUM(Taulukko!AD118:AD120)-SUM(Taulukko!AD106:AD108))/SUM(Taulukko!AD106:AD108)</f>
        <v>5.211213789394726</v>
      </c>
      <c r="X109" s="68">
        <f>100*(SUM(Taulukko!AF118:AF120)-SUM(Taulukko!AF106:AF108))/SUM(Taulukko!AF106:AF108)</f>
        <v>8.080583912807612</v>
      </c>
      <c r="Y109" s="68">
        <f>100*(SUM(Taulukko!AG118:AG120)-SUM(Taulukko!AG106:AG108))/SUM(Taulukko!AG106:AG108)</f>
        <v>8.34228941852716</v>
      </c>
      <c r="Z109" s="68">
        <f>100*(SUM(Taulukko!AH118:AH120)-SUM(Taulukko!AH106:AH108))/SUM(Taulukko!AH106:AH108)</f>
        <v>8.373182466057298</v>
      </c>
      <c r="AA109" s="68">
        <f>100*(SUM(Taulukko!AJ118:AJ120)-SUM(Taulukko!AJ106:AJ108))/SUM(Taulukko!AJ106:AJ108)</f>
        <v>3.3527696793002915</v>
      </c>
      <c r="AB109" s="68">
        <f>100*(SUM(Taulukko!AK118:AK120)-SUM(Taulukko!AK106:AK108))/SUM(Taulukko!AK106:AK108)</f>
        <v>3.8450664404862778</v>
      </c>
      <c r="AC109" s="68">
        <f>100*(SUM(Taulukko!AL118:AL120)-SUM(Taulukko!AL106:AL108))/SUM(Taulukko!AL106:AL108)</f>
        <v>3.989813242784387</v>
      </c>
      <c r="AD109" s="3">
        <v>10</v>
      </c>
    </row>
    <row r="110" spans="1:30" ht="12.75">
      <c r="A110" s="107" t="s">
        <v>179</v>
      </c>
      <c r="B110" s="18" t="s">
        <v>122</v>
      </c>
      <c r="C110" s="68">
        <f>100*(SUM(Taulukko!D119:D121)-SUM(Taulukko!D107:D109))/SUM(Taulukko!D107:D109)</f>
        <v>4.552398411243501</v>
      </c>
      <c r="D110" s="68">
        <f>100*(SUM(Taulukko!E119:E121)-SUM(Taulukko!E107:E109))/SUM(Taulukko!E107:E109)</f>
        <v>4.2765069699256495</v>
      </c>
      <c r="E110" s="68">
        <f>100*(SUM(Taulukko!F119:F121)-SUM(Taulukko!F107:F109))/SUM(Taulukko!F107:F109)</f>
        <v>4.240815901758773</v>
      </c>
      <c r="F110" s="68">
        <f>100*(SUM(Taulukko!H119:H121)-SUM(Taulukko!H107:H109))/SUM(Taulukko!H107:H109)</f>
        <v>3.969415975272506</v>
      </c>
      <c r="G110" s="68">
        <f>100*(SUM(Taulukko!I119:I121)-SUM(Taulukko!I107:I109))/SUM(Taulukko!I107:I109)</f>
        <v>3.7758830694275383</v>
      </c>
      <c r="H110" s="68">
        <f>100*(SUM(Taulukko!J119:J121)-SUM(Taulukko!J107:J109))/SUM(Taulukko!J107:J109)</f>
        <v>3.5247645092677065</v>
      </c>
      <c r="I110" s="68">
        <f>100*(SUM(Taulukko!L119:L121)-SUM(Taulukko!L107:L109))/SUM(Taulukko!L107:L109)</f>
        <v>6.4827978390673895</v>
      </c>
      <c r="J110" s="68">
        <f>100*(SUM(Taulukko!M119:M121)-SUM(Taulukko!M107:M109))/SUM(Taulukko!M107:M109)</f>
        <v>5.950653120464441</v>
      </c>
      <c r="K110" s="68">
        <f>100*(SUM(Taulukko!N119:N121)-SUM(Taulukko!N107:N109))/SUM(Taulukko!N107:N109)</f>
        <v>5.314846909300958</v>
      </c>
      <c r="L110" s="68">
        <f>100*(SUM(Taulukko!P119:P121)-SUM(Taulukko!P107:P109))/SUM(Taulukko!P107:P109)</f>
        <v>5.57406846410178</v>
      </c>
      <c r="M110" s="68">
        <f>100*(SUM(Taulukko!Q119:Q121)-SUM(Taulukko!Q107:Q109))/SUM(Taulukko!Q107:Q109)</f>
        <v>5.587041302711706</v>
      </c>
      <c r="N110" s="68">
        <f>100*(SUM(Taulukko!R119:R121)-SUM(Taulukko!R107:R109))/SUM(Taulukko!R107:R109)</f>
        <v>5.431317192802347</v>
      </c>
      <c r="O110" s="68">
        <f>100*(SUM(Taulukko!T119:T121)-SUM(Taulukko!T107:T109))/SUM(Taulukko!T107:T109)</f>
        <v>0.6081412457086851</v>
      </c>
      <c r="P110" s="68">
        <f>100*(SUM(Taulukko!U119:U121)-SUM(Taulukko!U107:U109))/SUM(Taulukko!U107:U109)</f>
        <v>0.8693750505537828</v>
      </c>
      <c r="Q110" s="68">
        <f>100*(SUM(Taulukko!V119:V121)-SUM(Taulukko!V107:V109))/SUM(Taulukko!V107:V109)</f>
        <v>0.829470748588371</v>
      </c>
      <c r="R110" s="68">
        <f>100*(SUM(Taulukko!X119:X121)-SUM(Taulukko!X107:X109))/SUM(Taulukko!X107:X109)</f>
        <v>4.681056022155999</v>
      </c>
      <c r="S110" s="68">
        <f>100*(SUM(Taulukko!Y119:Y121)-SUM(Taulukko!Y107:Y109))/SUM(Taulukko!Y107:Y109)</f>
        <v>4.466303750573548</v>
      </c>
      <c r="T110" s="68">
        <f>100*(SUM(Taulukko!Z119:Z121)-SUM(Taulukko!Z107:Z109))/SUM(Taulukko!Z107:Z109)</f>
        <v>4.367576012294409</v>
      </c>
      <c r="U110" s="68">
        <f>100*(SUM(Taulukko!AB119:AB121)-SUM(Taulukko!AB107:AB109))/SUM(Taulukko!AB107:AB109)</f>
        <v>5.092459243043956</v>
      </c>
      <c r="V110" s="68">
        <f>100*(SUM(Taulukko!AC119:AC121)-SUM(Taulukko!AC107:AC109))/SUM(Taulukko!AC107:AC109)</f>
        <v>5.158211075902983</v>
      </c>
      <c r="W110" s="68">
        <f>100*(SUM(Taulukko!AD119:AD121)-SUM(Taulukko!AD107:AD109))/SUM(Taulukko!AD107:AD109)</f>
        <v>5.191540213298465</v>
      </c>
      <c r="X110" s="68">
        <f>100*(SUM(Taulukko!AF119:AF121)-SUM(Taulukko!AF107:AF109))/SUM(Taulukko!AF107:AF109)</f>
        <v>8.40211206233659</v>
      </c>
      <c r="Y110" s="68">
        <f>100*(SUM(Taulukko!AG119:AG121)-SUM(Taulukko!AG107:AG109))/SUM(Taulukko!AG107:AG109)</f>
        <v>8.371580153890068</v>
      </c>
      <c r="Z110" s="68">
        <f>100*(SUM(Taulukko!AH119:AH121)-SUM(Taulukko!AH107:AH109))/SUM(Taulukko!AH107:AH109)</f>
        <v>8.355921475404312</v>
      </c>
      <c r="AA110" s="68">
        <f>100*(SUM(Taulukko!AJ119:AJ121)-SUM(Taulukko!AJ107:AJ109))/SUM(Taulukko!AJ107:AJ109)</f>
        <v>4.202682563338308</v>
      </c>
      <c r="AB110" s="68">
        <f>100*(SUM(Taulukko!AK119:AK121)-SUM(Taulukko!AK107:AK109))/SUM(Taulukko!AK107:AK109)</f>
        <v>4.012432890647089</v>
      </c>
      <c r="AC110" s="68">
        <f>100*(SUM(Taulukko!AL119:AL121)-SUM(Taulukko!AL107:AL109))/SUM(Taulukko!AL107:AL109)</f>
        <v>4.1208015805814355</v>
      </c>
      <c r="AD110" s="3">
        <v>11</v>
      </c>
    </row>
    <row r="111" spans="1:30" ht="12.75">
      <c r="A111" s="107" t="s">
        <v>179</v>
      </c>
      <c r="B111" s="18" t="s">
        <v>123</v>
      </c>
      <c r="C111" s="68">
        <f>100*(SUM(Taulukko!D120:D122)-SUM(Taulukko!D108:D110))/SUM(Taulukko!D108:D110)</f>
        <v>5.168807887660595</v>
      </c>
      <c r="D111" s="68">
        <f>100*(SUM(Taulukko!E120:E122)-SUM(Taulukko!E108:E110))/SUM(Taulukko!E108:E110)</f>
        <v>4.563627808425195</v>
      </c>
      <c r="E111" s="68">
        <f>100*(SUM(Taulukko!F120:F122)-SUM(Taulukko!F108:F110))/SUM(Taulukko!F108:F110)</f>
        <v>4.32418562948483</v>
      </c>
      <c r="F111" s="68">
        <f>100*(SUM(Taulukko!H120:H122)-SUM(Taulukko!H108:H110))/SUM(Taulukko!H108:H110)</f>
        <v>4.32468608579261</v>
      </c>
      <c r="G111" s="68">
        <f>100*(SUM(Taulukko!I120:I122)-SUM(Taulukko!I108:I110))/SUM(Taulukko!I108:I110)</f>
        <v>3.4514078110808457</v>
      </c>
      <c r="H111" s="68">
        <f>100*(SUM(Taulukko!J120:J122)-SUM(Taulukko!J108:J110))/SUM(Taulukko!J108:J110)</f>
        <v>3.545454545454542</v>
      </c>
      <c r="I111" s="68">
        <f>100*(SUM(Taulukko!L120:L122)-SUM(Taulukko!L108:L110))/SUM(Taulukko!L108:L110)</f>
        <v>8.648194794290522</v>
      </c>
      <c r="J111" s="68">
        <f>100*(SUM(Taulukko!M120:M122)-SUM(Taulukko!M108:M110))/SUM(Taulukko!M108:M110)</f>
        <v>5.801263641585293</v>
      </c>
      <c r="K111" s="68">
        <f>100*(SUM(Taulukko!N120:N122)-SUM(Taulukko!N108:N110))/SUM(Taulukko!N108:N110)</f>
        <v>5.288876113825822</v>
      </c>
      <c r="L111" s="68">
        <f>100*(SUM(Taulukko!P120:P122)-SUM(Taulukko!P108:P110))/SUM(Taulukko!P108:P110)</f>
        <v>5.7058823529411695</v>
      </c>
      <c r="M111" s="68">
        <f>100*(SUM(Taulukko!Q120:Q122)-SUM(Taulukko!Q108:Q110))/SUM(Taulukko!Q108:Q110)</f>
        <v>5.643836239489241</v>
      </c>
      <c r="N111" s="68">
        <f>100*(SUM(Taulukko!R120:R122)-SUM(Taulukko!R108:R110))/SUM(Taulukko!R108:R110)</f>
        <v>5.490636278382457</v>
      </c>
      <c r="O111" s="68">
        <f>100*(SUM(Taulukko!T120:T122)-SUM(Taulukko!T108:T110))/SUM(Taulukko!T108:T110)</f>
        <v>1.540014325714664</v>
      </c>
      <c r="P111" s="68">
        <f>100*(SUM(Taulukko!U120:U122)-SUM(Taulukko!U108:U110))/SUM(Taulukko!U108:U110)</f>
        <v>1.3081971942731463</v>
      </c>
      <c r="Q111" s="68">
        <f>100*(SUM(Taulukko!V120:V122)-SUM(Taulukko!V108:V110))/SUM(Taulukko!V108:V110)</f>
        <v>0.9691440323805366</v>
      </c>
      <c r="R111" s="68">
        <f>100*(SUM(Taulukko!X120:X122)-SUM(Taulukko!X108:X110))/SUM(Taulukko!X108:X110)</f>
        <v>5.187872352975867</v>
      </c>
      <c r="S111" s="68">
        <f>100*(SUM(Taulukko!Y120:Y122)-SUM(Taulukko!Y108:Y110))/SUM(Taulukko!Y108:Y110)</f>
        <v>4.642973129439</v>
      </c>
      <c r="T111" s="68">
        <f>100*(SUM(Taulukko!Z120:Z122)-SUM(Taulukko!Z108:Z110))/SUM(Taulukko!Z108:Z110)</f>
        <v>4.295149528257998</v>
      </c>
      <c r="U111" s="68">
        <f>100*(SUM(Taulukko!AB120:AB122)-SUM(Taulukko!AB108:AB110))/SUM(Taulukko!AB108:AB110)</f>
        <v>5.072001331816551</v>
      </c>
      <c r="V111" s="68">
        <f>100*(SUM(Taulukko!AC120:AC122)-SUM(Taulukko!AC108:AC110))/SUM(Taulukko!AC108:AC110)</f>
        <v>4.9767599727346825</v>
      </c>
      <c r="W111" s="68">
        <f>100*(SUM(Taulukko!AD120:AD122)-SUM(Taulukko!AD108:AD110))/SUM(Taulukko!AD108:AD110)</f>
        <v>5.2810969857598495</v>
      </c>
      <c r="X111" s="68">
        <f>100*(SUM(Taulukko!AF120:AF122)-SUM(Taulukko!AF108:AF110))/SUM(Taulukko!AF108:AF110)</f>
        <v>8.872232874324544</v>
      </c>
      <c r="Y111" s="68">
        <f>100*(SUM(Taulukko!AG120:AG122)-SUM(Taulukko!AG108:AG110))/SUM(Taulukko!AG108:AG110)</f>
        <v>8.734871634464987</v>
      </c>
      <c r="Z111" s="68">
        <f>100*(SUM(Taulukko!AH120:AH122)-SUM(Taulukko!AH108:AH110))/SUM(Taulukko!AH108:AH110)</f>
        <v>8.327195341684194</v>
      </c>
      <c r="AA111" s="68">
        <f>100*(SUM(Taulukko!AJ120:AJ122)-SUM(Taulukko!AJ108:AJ110))/SUM(Taulukko!AJ108:AJ110)</f>
        <v>5.096097845078626</v>
      </c>
      <c r="AB111" s="68">
        <f>100*(SUM(Taulukko!AK120:AK122)-SUM(Taulukko!AK108:AK110))/SUM(Taulukko!AK108:AK110)</f>
        <v>4.282896590588894</v>
      </c>
      <c r="AC111" s="68">
        <f>100*(SUM(Taulukko!AL120:AL122)-SUM(Taulukko!AL108:AL110))/SUM(Taulukko!AL108:AL110)</f>
        <v>4.307432432432436</v>
      </c>
      <c r="AD111" s="3">
        <v>12</v>
      </c>
    </row>
    <row r="112" spans="1:39" s="4" customFormat="1" ht="12.75">
      <c r="A112" s="40" t="s">
        <v>180</v>
      </c>
      <c r="B112" s="38" t="s">
        <v>97</v>
      </c>
      <c r="C112" s="39">
        <f>100*(SUM(Taulukko!D121:D123)-SUM(Taulukko!D109:D111))/SUM(Taulukko!D109:D111)</f>
        <v>4.683278294806354</v>
      </c>
      <c r="D112" s="39">
        <f>100*(SUM(Taulukko!E121:E123)-SUM(Taulukko!E109:E111))/SUM(Taulukko!E109:E111)</f>
        <v>4.315580219849764</v>
      </c>
      <c r="E112" s="39">
        <f>100*(SUM(Taulukko!F121:F123)-SUM(Taulukko!F109:F111))/SUM(Taulukko!F109:F111)</f>
        <v>4.31421331755161</v>
      </c>
      <c r="F112" s="39">
        <f>100*(SUM(Taulukko!H121:H123)-SUM(Taulukko!H109:H111))/SUM(Taulukko!H109:H111)</f>
        <v>3.9719475147049197</v>
      </c>
      <c r="G112" s="39">
        <f>100*(SUM(Taulukko!I121:I123)-SUM(Taulukko!I109:I111))/SUM(Taulukko!I109:I111)</f>
        <v>3.6958497425022685</v>
      </c>
      <c r="H112" s="39">
        <f>100*(SUM(Taulukko!J121:J123)-SUM(Taulukko!J109:J111))/SUM(Taulukko!J109:J111)</f>
        <v>3.5358114233907663</v>
      </c>
      <c r="I112" s="39">
        <f>100*(SUM(Taulukko!L121:L123)-SUM(Taulukko!L109:L111))/SUM(Taulukko!L109:L111)</f>
        <v>8.008526187576148</v>
      </c>
      <c r="J112" s="39">
        <f>100*(SUM(Taulukko!M121:M123)-SUM(Taulukko!M109:M111))/SUM(Taulukko!M109:M111)</f>
        <v>4.914285714285711</v>
      </c>
      <c r="K112" s="39">
        <f>100*(SUM(Taulukko!N121:N123)-SUM(Taulukko!N109:N111))/SUM(Taulukko!N109:N111)</f>
        <v>5.1201372997711605</v>
      </c>
      <c r="L112" s="39">
        <f>100*(SUM(Taulukko!P121:P123)-SUM(Taulukko!P109:P111))/SUM(Taulukko!P109:P111)</f>
        <v>5.4730713245997125</v>
      </c>
      <c r="M112" s="39">
        <f>100*(SUM(Taulukko!Q121:Q123)-SUM(Taulukko!Q109:Q111))/SUM(Taulukko!Q109:Q111)</f>
        <v>5.5546745803411595</v>
      </c>
      <c r="N112" s="39">
        <f>100*(SUM(Taulukko!R121:R123)-SUM(Taulukko!R109:R111))/SUM(Taulukko!R109:R111)</f>
        <v>5.526723349556753</v>
      </c>
      <c r="O112" s="39">
        <f>100*(SUM(Taulukko!T121:T123)-SUM(Taulukko!T109:T111))/SUM(Taulukko!T109:T111)</f>
        <v>0.6703557312252979</v>
      </c>
      <c r="P112" s="39">
        <f>100*(SUM(Taulukko!U121:U123)-SUM(Taulukko!U109:U111))/SUM(Taulukko!U109:U111)</f>
        <v>1.3689280455891966</v>
      </c>
      <c r="Q112" s="39">
        <f>100*(SUM(Taulukko!V121:V123)-SUM(Taulukko!V109:V111))/SUM(Taulukko!V109:V111)</f>
        <v>1.0740106147352626</v>
      </c>
      <c r="R112" s="39">
        <f>100*(SUM(Taulukko!X121:X123)-SUM(Taulukko!X109:X111))/SUM(Taulukko!X109:X111)</f>
        <v>4.15192538229876</v>
      </c>
      <c r="S112" s="39">
        <f>100*(SUM(Taulukko!Y121:Y123)-SUM(Taulukko!Y109:Y111))/SUM(Taulukko!Y109:Y111)</f>
        <v>4.096189460688017</v>
      </c>
      <c r="T112" s="39">
        <f>100*(SUM(Taulukko!Z121:Z123)-SUM(Taulukko!Z109:Z111))/SUM(Taulukko!Z109:Z111)</f>
        <v>4.1980264727762755</v>
      </c>
      <c r="U112" s="39">
        <f>100*(SUM(Taulukko!AB121:AB123)-SUM(Taulukko!AB109:AB111))/SUM(Taulukko!AB109:AB111)</f>
        <v>6.0275069339204475</v>
      </c>
      <c r="V112" s="39">
        <f>100*(SUM(Taulukko!AC121:AC123)-SUM(Taulukko!AC109:AC111))/SUM(Taulukko!AC109:AC111)</f>
        <v>5.786795206099105</v>
      </c>
      <c r="W112" s="39">
        <f>100*(SUM(Taulukko!AD121:AD123)-SUM(Taulukko!AD109:AD111))/SUM(Taulukko!AD109:AD111)</f>
        <v>5.446684025204363</v>
      </c>
      <c r="X112" s="39">
        <f>100*(SUM(Taulukko!AF121:AF123)-SUM(Taulukko!AF109:AF111))/SUM(Taulukko!AF109:AF111)</f>
        <v>8.258983585547393</v>
      </c>
      <c r="Y112" s="39">
        <f>100*(SUM(Taulukko!AG121:AG123)-SUM(Taulukko!AG109:AG111))/SUM(Taulukko!AG109:AG111)</f>
        <v>8.071404738071415</v>
      </c>
      <c r="Z112" s="39">
        <f>100*(SUM(Taulukko!AH121:AH123)-SUM(Taulukko!AH109:AH111))/SUM(Taulukko!AH109:AH111)</f>
        <v>8.281024062661544</v>
      </c>
      <c r="AA112" s="39">
        <f>100*(SUM(Taulukko!AJ121:AJ123)-SUM(Taulukko!AJ109:AJ111))/SUM(Taulukko!AJ109:AJ111)</f>
        <v>5.100553774409793</v>
      </c>
      <c r="AB112" s="39">
        <f>100*(SUM(Taulukko!AK121:AK123)-SUM(Taulukko!AK109:AK111))/SUM(Taulukko!AK109:AK111)</f>
        <v>4.582513353949961</v>
      </c>
      <c r="AC112" s="39">
        <f>100*(SUM(Taulukko!AL121:AL123)-SUM(Taulukko!AL109:AL111))/SUM(Taulukko!AL109:AL111)</f>
        <v>4.54800673778774</v>
      </c>
      <c r="AD112" s="58" t="s">
        <v>181</v>
      </c>
      <c r="AE112" s="63"/>
      <c r="AF112" s="63"/>
      <c r="AG112" s="63"/>
      <c r="AH112" s="63"/>
      <c r="AI112" s="63"/>
      <c r="AJ112" s="63"/>
      <c r="AK112" s="63"/>
      <c r="AL112" s="63"/>
      <c r="AM112" s="41"/>
    </row>
    <row r="113" spans="1:30" ht="12.75">
      <c r="A113" s="107" t="s">
        <v>180</v>
      </c>
      <c r="B113" s="4" t="s">
        <v>101</v>
      </c>
      <c r="C113" s="68">
        <f>100*(SUM(Taulukko!D122:D124)-SUM(Taulukko!D110:D112))/SUM(Taulukko!D110:D112)</f>
        <v>4.767580452920143</v>
      </c>
      <c r="D113" s="68">
        <f>100*(SUM(Taulukko!E122:E124)-SUM(Taulukko!E110:E112))/SUM(Taulukko!E110:E112)</f>
        <v>4.151906557780459</v>
      </c>
      <c r="E113" s="68">
        <f>100*(SUM(Taulukko!F122:F124)-SUM(Taulukko!F110:F112))/SUM(Taulukko!F110:F112)</f>
        <v>4.2855303994622265</v>
      </c>
      <c r="F113" s="68">
        <f>100*(SUM(Taulukko!H122:H124)-SUM(Taulukko!H110:H112))/SUM(Taulukko!H110:H112)</f>
        <v>4.474216380181992</v>
      </c>
      <c r="G113" s="68">
        <f>100*(SUM(Taulukko!I122:I124)-SUM(Taulukko!I110:I112))/SUM(Taulukko!I110:I112)</f>
        <v>3.5897435897435828</v>
      </c>
      <c r="H113" s="68">
        <f>100*(SUM(Taulukko!J122:J124)-SUM(Taulukko!J110:J112))/SUM(Taulukko!J110:J112)</f>
        <v>3.5563592525618053</v>
      </c>
      <c r="I113" s="68">
        <f>100*(SUM(Taulukko!L122:L124)-SUM(Taulukko!L110:L112))/SUM(Taulukko!L110:L112)</f>
        <v>7.599746675110829</v>
      </c>
      <c r="J113" s="68">
        <f>100*(SUM(Taulukko!M122:M124)-SUM(Taulukko!M110:M112))/SUM(Taulukko!M110:M112)</f>
        <v>4.564785937056995</v>
      </c>
      <c r="K113" s="68">
        <f>100*(SUM(Taulukko!N122:N124)-SUM(Taulukko!N110:N112))/SUM(Taulukko!N110:N112)</f>
        <v>4.984334947308459</v>
      </c>
      <c r="L113" s="68">
        <f>100*(SUM(Taulukko!P122:P124)-SUM(Taulukko!P110:P112))/SUM(Taulukko!P110:P112)</f>
        <v>5.337564916330063</v>
      </c>
      <c r="M113" s="68">
        <f>100*(SUM(Taulukko!Q122:Q124)-SUM(Taulukko!Q110:Q112))/SUM(Taulukko!Q110:Q112)</f>
        <v>5.571083277160912</v>
      </c>
      <c r="N113" s="68">
        <f>100*(SUM(Taulukko!R122:R124)-SUM(Taulukko!R110:R112))/SUM(Taulukko!R110:R112)</f>
        <v>5.634184100772379</v>
      </c>
      <c r="O113" s="68">
        <f>100*(SUM(Taulukko!T122:T124)-SUM(Taulukko!T110:T112))/SUM(Taulukko!T110:T112)</f>
        <v>1.3645344529513508</v>
      </c>
      <c r="P113" s="68">
        <f>100*(SUM(Taulukko!U122:U124)-SUM(Taulukko!U110:U112))/SUM(Taulukko!U110:U112)</f>
        <v>1.3317624601067892</v>
      </c>
      <c r="Q113" s="68">
        <f>100*(SUM(Taulukko!V122:V124)-SUM(Taulukko!V110:V112))/SUM(Taulukko!V110:V112)</f>
        <v>1.1390831900289995</v>
      </c>
      <c r="R113" s="68">
        <f>100*(SUM(Taulukko!X122:X124)-SUM(Taulukko!X110:X112))/SUM(Taulukko!X110:X112)</f>
        <v>3.8775510204081667</v>
      </c>
      <c r="S113" s="68">
        <f>100*(SUM(Taulukko!Y122:Y124)-SUM(Taulukko!Y110:Y112))/SUM(Taulukko!Y110:Y112)</f>
        <v>3.842092914124823</v>
      </c>
      <c r="T113" s="68">
        <f>100*(SUM(Taulukko!Z122:Z124)-SUM(Taulukko!Z110:Z112))/SUM(Taulukko!Z110:Z112)</f>
        <v>4.109106464356711</v>
      </c>
      <c r="U113" s="68">
        <f>100*(SUM(Taulukko!AB122:AB124)-SUM(Taulukko!AB110:AB112))/SUM(Taulukko!AB110:AB112)</f>
        <v>5.819769290815015</v>
      </c>
      <c r="V113" s="68">
        <f>100*(SUM(Taulukko!AC122:AC124)-SUM(Taulukko!AC110:AC112))/SUM(Taulukko!AC110:AC112)</f>
        <v>5.597245667106779</v>
      </c>
      <c r="W113" s="68">
        <f>100*(SUM(Taulukko!AD122:AD124)-SUM(Taulukko!AD110:AD112))/SUM(Taulukko!AD110:AD112)</f>
        <v>5.458776632761571</v>
      </c>
      <c r="X113" s="68">
        <f>100*(SUM(Taulukko!AF122:AF124)-SUM(Taulukko!AF110:AF112))/SUM(Taulukko!AF110:AF112)</f>
        <v>7.971812376128587</v>
      </c>
      <c r="Y113" s="68">
        <f>100*(SUM(Taulukko!AG122:AG124)-SUM(Taulukko!AG110:AG112))/SUM(Taulukko!AG110:AG112)</f>
        <v>7.9228089744256325</v>
      </c>
      <c r="Z113" s="68">
        <f>100*(SUM(Taulukko!AH122:AH124)-SUM(Taulukko!AH110:AH112))/SUM(Taulukko!AH110:AH112)</f>
        <v>8.249173379753358</v>
      </c>
      <c r="AA113" s="68">
        <f>100*(SUM(Taulukko!AJ122:AJ124)-SUM(Taulukko!AJ110:AJ112))/SUM(Taulukko!AJ110:AJ112)</f>
        <v>5.3105049332559355</v>
      </c>
      <c r="AB113" s="68">
        <f>100*(SUM(Taulukko!AK122:AK124)-SUM(Taulukko!AK110:AK112))/SUM(Taulukko!AK110:AK112)</f>
        <v>4.763239002521715</v>
      </c>
      <c r="AC113" s="68">
        <f>100*(SUM(Taulukko!AL122:AL124)-SUM(Taulukko!AL110:AL112))/SUM(Taulukko!AL110:AL112)</f>
        <v>4.7565752658086184</v>
      </c>
      <c r="AD113" s="3">
        <v>2</v>
      </c>
    </row>
    <row r="114" spans="1:30" ht="12.75">
      <c r="A114" s="107" t="s">
        <v>180</v>
      </c>
      <c r="B114" s="18" t="s">
        <v>105</v>
      </c>
      <c r="C114" s="68">
        <f>100*(SUM(Taulukko!D123:D125)-SUM(Taulukko!D111:D113))/SUM(Taulukko!D111:D113)</f>
        <v>3.990470518165568</v>
      </c>
      <c r="D114" s="68">
        <f>100*(SUM(Taulukko!E123:E125)-SUM(Taulukko!E111:E113))/SUM(Taulukko!E111:E113)</f>
        <v>4.137558311525769</v>
      </c>
      <c r="E114" s="68">
        <f>100*(SUM(Taulukko!F123:F125)-SUM(Taulukko!F111:F113))/SUM(Taulukko!F111:F113)</f>
        <v>4.344409103981641</v>
      </c>
      <c r="F114" s="68">
        <f>100*(SUM(Taulukko!H123:H125)-SUM(Taulukko!H111:H113))/SUM(Taulukko!H111:H113)</f>
        <v>4.3987262737262665</v>
      </c>
      <c r="G114" s="68">
        <f>100*(SUM(Taulukko!I123:I125)-SUM(Taulukko!I111:I113))/SUM(Taulukko!I111:I113)</f>
        <v>3.6101083032490977</v>
      </c>
      <c r="H114" s="68">
        <f>100*(SUM(Taulukko!J123:J125)-SUM(Taulukko!J111:J113))/SUM(Taulukko!J111:J113)</f>
        <v>3.54567307692308</v>
      </c>
      <c r="I114" s="68">
        <f>100*(SUM(Taulukko!L123:L125)-SUM(Taulukko!L111:L113))/SUM(Taulukko!L111:L113)</f>
        <v>4.339118825100133</v>
      </c>
      <c r="J114" s="68">
        <f>100*(SUM(Taulukko!M123:M125)-SUM(Taulukko!M111:M113))/SUM(Taulukko!M111:M113)</f>
        <v>4.260153365521158</v>
      </c>
      <c r="K114" s="68">
        <f>100*(SUM(Taulukko!N123:N125)-SUM(Taulukko!N111:N113))/SUM(Taulukko!N111:N113)</f>
        <v>5.140585061062188</v>
      </c>
      <c r="L114" s="68">
        <f>100*(SUM(Taulukko!P123:P125)-SUM(Taulukko!P111:P113))/SUM(Taulukko!P111:P113)</f>
        <v>5.049047893825735</v>
      </c>
      <c r="M114" s="68">
        <f>100*(SUM(Taulukko!Q123:Q125)-SUM(Taulukko!Q111:Q113))/SUM(Taulukko!Q111:Q113)</f>
        <v>5.19609567112979</v>
      </c>
      <c r="N114" s="68">
        <f>100*(SUM(Taulukko!R123:R125)-SUM(Taulukko!R111:R113))/SUM(Taulukko!R111:R113)</f>
        <v>5.944429151662578</v>
      </c>
      <c r="O114" s="68">
        <f>100*(SUM(Taulukko!T123:T125)-SUM(Taulukko!T111:T113))/SUM(Taulukko!T111:T113)</f>
        <v>-0.1747844325331991</v>
      </c>
      <c r="P114" s="68">
        <f>100*(SUM(Taulukko!U123:U125)-SUM(Taulukko!U111:U113))/SUM(Taulukko!U111:U113)</f>
        <v>0.23644077040776332</v>
      </c>
      <c r="Q114" s="68">
        <f>100*(SUM(Taulukko!V123:V125)-SUM(Taulukko!V111:V113))/SUM(Taulukko!V111:V113)</f>
        <v>1.2297863726214096</v>
      </c>
      <c r="R114" s="68">
        <f>100*(SUM(Taulukko!X123:X125)-SUM(Taulukko!X111:X113))/SUM(Taulukko!X111:X113)</f>
        <v>3.0788105392299943</v>
      </c>
      <c r="S114" s="68">
        <f>100*(SUM(Taulukko!Y123:Y125)-SUM(Taulukko!Y111:Y113))/SUM(Taulukko!Y111:Y113)</f>
        <v>3.5438846042717675</v>
      </c>
      <c r="T114" s="68">
        <f>100*(SUM(Taulukko!Z123:Z125)-SUM(Taulukko!Z111:Z113))/SUM(Taulukko!Z111:Z113)</f>
        <v>4.068905971479495</v>
      </c>
      <c r="U114" s="68">
        <f>100*(SUM(Taulukko!AB123:AB125)-SUM(Taulukko!AB111:AB113))/SUM(Taulukko!AB111:AB113)</f>
        <v>5.246046992758977</v>
      </c>
      <c r="V114" s="68">
        <f>100*(SUM(Taulukko!AC123:AC125)-SUM(Taulukko!AC111:AC113))/SUM(Taulukko!AC111:AC113)</f>
        <v>5.290693329125802</v>
      </c>
      <c r="W114" s="68">
        <f>100*(SUM(Taulukko!AD123:AD125)-SUM(Taulukko!AD111:AD113))/SUM(Taulukko!AD111:AD113)</f>
        <v>5.286325318715991</v>
      </c>
      <c r="X114" s="68">
        <f>100*(SUM(Taulukko!AF123:AF125)-SUM(Taulukko!AF111:AF113))/SUM(Taulukko!AF111:AF113)</f>
        <v>7.267025532125045</v>
      </c>
      <c r="Y114" s="68">
        <f>100*(SUM(Taulukko!AG123:AG125)-SUM(Taulukko!AG111:AG113))/SUM(Taulukko!AG111:AG113)</f>
        <v>7.486882457933802</v>
      </c>
      <c r="Z114" s="68">
        <f>100*(SUM(Taulukko!AH123:AH125)-SUM(Taulukko!AH111:AH113))/SUM(Taulukko!AH111:AH113)</f>
        <v>8.276122855928248</v>
      </c>
      <c r="AA114" s="68">
        <f>100*(SUM(Taulukko!AJ123:AJ125)-SUM(Taulukko!AJ111:AJ113))/SUM(Taulukko!AJ111:AJ113)</f>
        <v>4.571927781013409</v>
      </c>
      <c r="AB114" s="68">
        <f>100*(SUM(Taulukko!AK123:AK125)-SUM(Taulukko!AK111:AK113))/SUM(Taulukko!AK111:AK113)</f>
        <v>4.736695458344927</v>
      </c>
      <c r="AC114" s="68">
        <f>100*(SUM(Taulukko!AL123:AL125)-SUM(Taulukko!AL111:AL113))/SUM(Taulukko!AL111:AL113)</f>
        <v>4.990242542514646</v>
      </c>
      <c r="AD114" s="3">
        <v>3</v>
      </c>
    </row>
    <row r="115" spans="1:30" ht="12.75">
      <c r="A115" s="107" t="s">
        <v>180</v>
      </c>
      <c r="B115" s="18" t="s">
        <v>109</v>
      </c>
      <c r="C115" s="68">
        <f>100*(SUM(Taulukko!D124:D126)-SUM(Taulukko!D112:D114))/SUM(Taulukko!D112:D114)</f>
        <v>5.018967026553834</v>
      </c>
      <c r="D115" s="68">
        <f>100*(SUM(Taulukko!E124:E126)-SUM(Taulukko!E112:E114))/SUM(Taulukko!E112:E114)</f>
        <v>4.686025521496037</v>
      </c>
      <c r="E115" s="68">
        <f>100*(SUM(Taulukko!F124:F126)-SUM(Taulukko!F112:F114))/SUM(Taulukko!F112:F114)</f>
        <v>4.46384768300187</v>
      </c>
      <c r="F115" s="68">
        <f>100*(SUM(Taulukko!H124:H126)-SUM(Taulukko!H112:H114))/SUM(Taulukko!H112:H114)</f>
        <v>5.236583522297806</v>
      </c>
      <c r="G115" s="68">
        <f>100*(SUM(Taulukko!I124:I126)-SUM(Taulukko!I112:I114))/SUM(Taulukko!I112:I114)</f>
        <v>3.374141534786507</v>
      </c>
      <c r="H115" s="68">
        <f>100*(SUM(Taulukko!J124:J126)-SUM(Taulukko!J112:J114))/SUM(Taulukko!J112:J114)</f>
        <v>3.565008987417643</v>
      </c>
      <c r="I115" s="68">
        <f>100*(SUM(Taulukko!L124:L126)-SUM(Taulukko!L112:L114))/SUM(Taulukko!L112:L114)</f>
        <v>6.587403598971723</v>
      </c>
      <c r="J115" s="68">
        <f>100*(SUM(Taulukko!M124:M126)-SUM(Taulukko!M112:M114))/SUM(Taulukko!M112:M114)</f>
        <v>5.645390070921995</v>
      </c>
      <c r="K115" s="68">
        <f>100*(SUM(Taulukko!N124:N126)-SUM(Taulukko!N112:N114))/SUM(Taulukko!N112:N114)</f>
        <v>5.610654576367247</v>
      </c>
      <c r="L115" s="68">
        <f>100*(SUM(Taulukko!P124:P126)-SUM(Taulukko!P112:P114))/SUM(Taulukko!P112:P114)</f>
        <v>5.66628701594534</v>
      </c>
      <c r="M115" s="68">
        <f>100*(SUM(Taulukko!Q124:Q126)-SUM(Taulukko!Q112:Q114))/SUM(Taulukko!Q112:Q114)</f>
        <v>5.606589851650646</v>
      </c>
      <c r="N115" s="68">
        <f>100*(SUM(Taulukko!R124:R126)-SUM(Taulukko!R112:R114))/SUM(Taulukko!R112:R114)</f>
        <v>6.400564261743556</v>
      </c>
      <c r="O115" s="68">
        <f>100*(SUM(Taulukko!T124:T126)-SUM(Taulukko!T112:T114))/SUM(Taulukko!T112:T114)</f>
        <v>2.2056494572259404</v>
      </c>
      <c r="P115" s="68">
        <f>100*(SUM(Taulukko!U124:U126)-SUM(Taulukko!U112:U114))/SUM(Taulukko!U112:U114)</f>
        <v>0.8439710400342716</v>
      </c>
      <c r="Q115" s="68">
        <f>100*(SUM(Taulukko!V124:V126)-SUM(Taulukko!V112:V114))/SUM(Taulukko!V112:V114)</f>
        <v>1.4389238575658934</v>
      </c>
      <c r="R115" s="68">
        <f>100*(SUM(Taulukko!X124:X126)-SUM(Taulukko!X112:X114))/SUM(Taulukko!X112:X114)</f>
        <v>3.8440433212996394</v>
      </c>
      <c r="S115" s="68">
        <f>100*(SUM(Taulukko!Y124:Y126)-SUM(Taulukko!Y112:Y114))/SUM(Taulukko!Y112:Y114)</f>
        <v>3.9856911110186735</v>
      </c>
      <c r="T115" s="68">
        <f>100*(SUM(Taulukko!Z124:Z126)-SUM(Taulukko!Z112:Z114))/SUM(Taulukko!Z112:Z114)</f>
        <v>4.086906080261569</v>
      </c>
      <c r="U115" s="68">
        <f>100*(SUM(Taulukko!AB124:AB126)-SUM(Taulukko!AB112:AB114))/SUM(Taulukko!AB112:AB114)</f>
        <v>4.59959632714558</v>
      </c>
      <c r="V115" s="68">
        <f>100*(SUM(Taulukko!AC124:AC126)-SUM(Taulukko!AC112:AC114))/SUM(Taulukko!AC112:AC114)</f>
        <v>4.8043976834613735</v>
      </c>
      <c r="W115" s="68">
        <f>100*(SUM(Taulukko!AD124:AD126)-SUM(Taulukko!AD112:AD114))/SUM(Taulukko!AD112:AD114)</f>
        <v>5.174180327868853</v>
      </c>
      <c r="X115" s="68">
        <f>100*(SUM(Taulukko!AF124:AF126)-SUM(Taulukko!AF112:AF114))/SUM(Taulukko!AF112:AF114)</f>
        <v>8.657209483093661</v>
      </c>
      <c r="Y115" s="68">
        <f>100*(SUM(Taulukko!AG124:AG126)-SUM(Taulukko!AG112:AG114))/SUM(Taulukko!AG112:AG114)</f>
        <v>8.70918625501027</v>
      </c>
      <c r="Z115" s="68">
        <f>100*(SUM(Taulukko!AH124:AH126)-SUM(Taulukko!AH112:AH114))/SUM(Taulukko!AH112:AH114)</f>
        <v>8.357928973236055</v>
      </c>
      <c r="AA115" s="68">
        <f>100*(SUM(Taulukko!AJ124:AJ126)-SUM(Taulukko!AJ112:AJ114))/SUM(Taulukko!AJ112:AJ114)</f>
        <v>5.823293172690749</v>
      </c>
      <c r="AB115" s="68">
        <f>100*(SUM(Taulukko!AK124:AK126)-SUM(Taulukko!AK112:AK114))/SUM(Taulukko!AK112:AK114)</f>
        <v>5.394883203559504</v>
      </c>
      <c r="AC115" s="68">
        <f>100*(SUM(Taulukko!AL124:AL126)-SUM(Taulukko!AL112:AL114))/SUM(Taulukko!AL112:AL114)</f>
        <v>5.249999999999994</v>
      </c>
      <c r="AD115" s="3">
        <v>4</v>
      </c>
    </row>
    <row r="116" spans="1:30" ht="12.75">
      <c r="A116" s="107" t="s">
        <v>180</v>
      </c>
      <c r="B116" s="18" t="s">
        <v>111</v>
      </c>
      <c r="C116" s="68">
        <f>100*(SUM(Taulukko!D125:D127)-SUM(Taulukko!D113:D115))/SUM(Taulukko!D113:D115)</f>
        <v>4.601314661331816</v>
      </c>
      <c r="D116" s="68">
        <f>100*(SUM(Taulukko!E125:E127)-SUM(Taulukko!E113:E115))/SUM(Taulukko!E113:E115)</f>
        <v>4.7469659063313525</v>
      </c>
      <c r="E116" s="68">
        <f>100*(SUM(Taulukko!F125:F127)-SUM(Taulukko!F113:F115))/SUM(Taulukko!F113:F115)</f>
        <v>4.496080658743228</v>
      </c>
      <c r="F116" s="68">
        <f>100*(SUM(Taulukko!H125:H127)-SUM(Taulukko!H113:H115))/SUM(Taulukko!H113:H115)</f>
        <v>4.06909101757107</v>
      </c>
      <c r="G116" s="68">
        <f>100*(SUM(Taulukko!I125:I127)-SUM(Taulukko!I113:I115))/SUM(Taulukko!I113:I115)</f>
        <v>3.605482717520848</v>
      </c>
      <c r="H116" s="68">
        <f>100*(SUM(Taulukko!J125:J127)-SUM(Taulukko!J113:J115))/SUM(Taulukko!J113:J115)</f>
        <v>3.5554227666567177</v>
      </c>
      <c r="I116" s="68">
        <f>100*(SUM(Taulukko!L125:L127)-SUM(Taulukko!L113:L115))/SUM(Taulukko!L113:L115)</f>
        <v>6.5371569534381715</v>
      </c>
      <c r="J116" s="68">
        <f>100*(SUM(Taulukko!M125:M127)-SUM(Taulukko!M113:M115))/SUM(Taulukko!M113:M115)</f>
        <v>6.474413344642345</v>
      </c>
      <c r="K116" s="68">
        <f>100*(SUM(Taulukko!N125:N127)-SUM(Taulukko!N113:N115))/SUM(Taulukko!N113:N115)</f>
        <v>6.188188753885273</v>
      </c>
      <c r="L116" s="68">
        <f>100*(SUM(Taulukko!P125:P127)-SUM(Taulukko!P113:P115))/SUM(Taulukko!P113:P115)</f>
        <v>5.742683600220859</v>
      </c>
      <c r="M116" s="68">
        <f>100*(SUM(Taulukko!Q125:Q127)-SUM(Taulukko!Q113:Q115))/SUM(Taulukko!Q113:Q115)</f>
        <v>5.6488612722337805</v>
      </c>
      <c r="N116" s="68">
        <f>100*(SUM(Taulukko!R125:R127)-SUM(Taulukko!R113:R115))/SUM(Taulukko!R113:R115)</f>
        <v>6.718946520052547</v>
      </c>
      <c r="O116" s="68">
        <f>100*(SUM(Taulukko!T125:T127)-SUM(Taulukko!T113:T115))/SUM(Taulukko!T113:T115)</f>
        <v>1.479594757025917</v>
      </c>
      <c r="P116" s="68">
        <f>100*(SUM(Taulukko!U125:U127)-SUM(Taulukko!U113:U115))/SUM(Taulukko!U113:U115)</f>
        <v>1.0161151360297371</v>
      </c>
      <c r="Q116" s="68">
        <f>100*(SUM(Taulukko!V125:V127)-SUM(Taulukko!V113:V115))/SUM(Taulukko!V113:V115)</f>
        <v>1.790679535346194</v>
      </c>
      <c r="R116" s="68">
        <f>100*(SUM(Taulukko!X125:X127)-SUM(Taulukko!X113:X115))/SUM(Taulukko!X113:X115)</f>
        <v>3.6345552713839218</v>
      </c>
      <c r="S116" s="68">
        <f>100*(SUM(Taulukko!Y125:Y127)-SUM(Taulukko!Y113:Y115))/SUM(Taulukko!Y113:Y115)</f>
        <v>4.26957904195756</v>
      </c>
      <c r="T116" s="68">
        <f>100*(SUM(Taulukko!Z125:Z127)-SUM(Taulukko!Z113:Z115))/SUM(Taulukko!Z113:Z115)</f>
        <v>4.129272854028569</v>
      </c>
      <c r="U116" s="68">
        <f>100*(SUM(Taulukko!AB125:AB127)-SUM(Taulukko!AB113:AB115))/SUM(Taulukko!AB113:AB115)</f>
        <v>5.0749167591564985</v>
      </c>
      <c r="V116" s="68">
        <f>100*(SUM(Taulukko!AC125:AC127)-SUM(Taulukko!AC113:AC115))/SUM(Taulukko!AC113:AC115)</f>
        <v>5.34698957687943</v>
      </c>
      <c r="W116" s="68">
        <f>100*(SUM(Taulukko!AD125:AD127)-SUM(Taulukko!AD113:AD115))/SUM(Taulukko!AD113:AD115)</f>
        <v>5.249237252793098</v>
      </c>
      <c r="X116" s="68">
        <f>100*(SUM(Taulukko!AF125:AF127)-SUM(Taulukko!AF113:AF115))/SUM(Taulukko!AF113:AF115)</f>
        <v>8.475773414324044</v>
      </c>
      <c r="Y116" s="68">
        <f>100*(SUM(Taulukko!AG125:AG127)-SUM(Taulukko!AG113:AG115))/SUM(Taulukko!AG113:AG115)</f>
        <v>8.786439359023943</v>
      </c>
      <c r="Z116" s="68">
        <f>100*(SUM(Taulukko!AH125:AH127)-SUM(Taulukko!AH113:AH115))/SUM(Taulukko!AH113:AH115)</f>
        <v>8.433117652377314</v>
      </c>
      <c r="AA116" s="68">
        <f>100*(SUM(Taulukko!AJ125:AJ127)-SUM(Taulukko!AJ113:AJ115))/SUM(Taulukko!AJ113:AJ115)</f>
        <v>5.689461883408074</v>
      </c>
      <c r="AB116" s="68">
        <f>100*(SUM(Taulukko!AK125:AK127)-SUM(Taulukko!AK113:AK115))/SUM(Taulukko!AK113:AK115)</f>
        <v>5.779867256637162</v>
      </c>
      <c r="AC116" s="68">
        <f>100*(SUM(Taulukko!AL125:AL127)-SUM(Taulukko!AL113:AL115))/SUM(Taulukko!AL113:AL115)</f>
        <v>5.480210351508429</v>
      </c>
      <c r="AD116" s="109">
        <v>5</v>
      </c>
    </row>
    <row r="117" spans="1:30" ht="12.75">
      <c r="A117" s="107" t="s">
        <v>180</v>
      </c>
      <c r="B117" s="18" t="s">
        <v>113</v>
      </c>
      <c r="C117" s="68">
        <f>100*(SUM(Taulukko!D126:D128)-SUM(Taulukko!D114:D116))/SUM(Taulukko!D114:D116)</f>
        <v>4.064171122994649</v>
      </c>
      <c r="D117" s="68">
        <f>100*(SUM(Taulukko!E126:E128)-SUM(Taulukko!E114:E116))/SUM(Taulukko!E114:E116)</f>
        <v>4.337734913695969</v>
      </c>
      <c r="E117" s="68">
        <f>100*(SUM(Taulukko!F126:F128)-SUM(Taulukko!F114:F116))/SUM(Taulukko!F114:F116)</f>
        <v>4.411731566612593</v>
      </c>
      <c r="F117" s="68">
        <f>100*(SUM(Taulukko!H126:H128)-SUM(Taulukko!H114:H116))/SUM(Taulukko!H114:H116)</f>
        <v>0.9970145890835571</v>
      </c>
      <c r="G117" s="68">
        <f>100*(SUM(Taulukko!I126:I128)-SUM(Taulukko!I114:I116))/SUM(Taulukko!I114:I116)</f>
        <v>1.046337817638266</v>
      </c>
      <c r="H117" s="68">
        <f>100*(SUM(Taulukko!J126:J128)-SUM(Taulukko!J114:J116))/SUM(Taulukko!J114:J116)</f>
        <v>3.5469448584202614</v>
      </c>
      <c r="I117" s="68">
        <f>100*(SUM(Taulukko!L126:L128)-SUM(Taulukko!L114:L116))/SUM(Taulukko!L114:L116)</f>
        <v>6.51085141903173</v>
      </c>
      <c r="J117" s="68">
        <f>100*(SUM(Taulukko!M126:M128)-SUM(Taulukko!M114:M116))/SUM(Taulukko!M114:M116)</f>
        <v>6.775832862789383</v>
      </c>
      <c r="K117" s="68">
        <f>100*(SUM(Taulukko!N126:N128)-SUM(Taulukko!N114:N116))/SUM(Taulukko!N114:N116)</f>
        <v>6.784909909909883</v>
      </c>
      <c r="L117" s="68">
        <f>100*(SUM(Taulukko!P126:P128)-SUM(Taulukko!P114:P116))/SUM(Taulukko!P114:P116)</f>
        <v>6.322881575537714</v>
      </c>
      <c r="M117" s="68">
        <f>100*(SUM(Taulukko!Q126:Q128)-SUM(Taulukko!Q114:Q116))/SUM(Taulukko!Q114:Q116)</f>
        <v>6.108116305681564</v>
      </c>
      <c r="N117" s="68">
        <f>100*(SUM(Taulukko!R126:R128)-SUM(Taulukko!R114:R116))/SUM(Taulukko!R114:R116)</f>
        <v>6.673848221177059</v>
      </c>
      <c r="O117" s="68">
        <f>100*(SUM(Taulukko!T126:T128)-SUM(Taulukko!T114:T116))/SUM(Taulukko!T114:T116)</f>
        <v>3.4083776777186383</v>
      </c>
      <c r="P117" s="68">
        <f>100*(SUM(Taulukko!U126:U128)-SUM(Taulukko!U114:U116))/SUM(Taulukko!U114:U116)</f>
        <v>2.671746615190928</v>
      </c>
      <c r="Q117" s="68">
        <f>100*(SUM(Taulukko!V126:V128)-SUM(Taulukko!V114:V116))/SUM(Taulukko!V114:V116)</f>
        <v>2.2271807811815734</v>
      </c>
      <c r="R117" s="68">
        <f>100*(SUM(Taulukko!X126:X128)-SUM(Taulukko!X114:X116))/SUM(Taulukko!X114:X116)</f>
        <v>4.1484658353850525</v>
      </c>
      <c r="S117" s="68">
        <f>100*(SUM(Taulukko!Y126:Y128)-SUM(Taulukko!Y114:Y116))/SUM(Taulukko!Y114:Y116)</f>
        <v>4.429990258602371</v>
      </c>
      <c r="T117" s="68">
        <f>100*(SUM(Taulukko!Z126:Z128)-SUM(Taulukko!Z114:Z116))/SUM(Taulukko!Z114:Z116)</f>
        <v>4.153291193698912</v>
      </c>
      <c r="U117" s="68">
        <f>100*(SUM(Taulukko!AB126:AB128)-SUM(Taulukko!AB114:AB116))/SUM(Taulukko!AB114:AB116)</f>
        <v>5.307712282524004</v>
      </c>
      <c r="V117" s="68">
        <f>100*(SUM(Taulukko!AC126:AC128)-SUM(Taulukko!AC114:AC116))/SUM(Taulukko!AC114:AC116)</f>
        <v>5.438741971061609</v>
      </c>
      <c r="W117" s="68">
        <f>100*(SUM(Taulukko!AD126:AD128)-SUM(Taulukko!AD114:AD116))/SUM(Taulukko!AD114:AD116)</f>
        <v>5.350909827007046</v>
      </c>
      <c r="X117" s="68">
        <f>100*(SUM(Taulukko!AF126:AF128)-SUM(Taulukko!AF114:AF116))/SUM(Taulukko!AF114:AF116)</f>
        <v>8.988519268893086</v>
      </c>
      <c r="Y117" s="68">
        <f>100*(SUM(Taulukko!AG126:AG128)-SUM(Taulukko!AG114:AG116))/SUM(Taulukko!AG114:AG116)</f>
        <v>8.900287976961835</v>
      </c>
      <c r="Z117" s="68">
        <f>100*(SUM(Taulukko!AH126:AH128)-SUM(Taulukko!AH114:AH116))/SUM(Taulukko!AH114:AH116)</f>
        <v>8.460055242382285</v>
      </c>
      <c r="AA117" s="68">
        <f>100*(SUM(Taulukko!AJ126:AJ128)-SUM(Taulukko!AJ114:AJ116))/SUM(Taulukko!AJ114:AJ116)</f>
        <v>5.685093004977713</v>
      </c>
      <c r="AB117" s="68">
        <f>100*(SUM(Taulukko!AK126:AK128)-SUM(Taulukko!AK114:AK116))/SUM(Taulukko!AK114:AK116)</f>
        <v>5.872622001654246</v>
      </c>
      <c r="AC117" s="68">
        <f>100*(SUM(Taulukko!AL126:AL128)-SUM(Taulukko!AL114:AL116))/SUM(Taulukko!AL114:AL116)</f>
        <v>5.626034197462762</v>
      </c>
      <c r="AD117" s="3">
        <v>6</v>
      </c>
    </row>
    <row r="118" spans="1:30" ht="12.75">
      <c r="A118" s="107" t="s">
        <v>180</v>
      </c>
      <c r="B118" s="18" t="s">
        <v>115</v>
      </c>
      <c r="C118" s="68">
        <f>100*(SUM(Taulukko!D127:D129)-SUM(Taulukko!D115:D117))/SUM(Taulukko!D115:D117)</f>
        <v>3.470990625791723</v>
      </c>
      <c r="D118" s="68">
        <f>100*(SUM(Taulukko!E127:E129)-SUM(Taulukko!E115:E117))/SUM(Taulukko!E115:E117)</f>
        <v>4.009140008309109</v>
      </c>
      <c r="E118" s="68">
        <f>100*(SUM(Taulukko!F127:F129)-SUM(Taulukko!F115:F117))/SUM(Taulukko!F115:F117)</f>
        <v>4.3782561682886065</v>
      </c>
      <c r="F118" s="68">
        <f>100*(SUM(Taulukko!H127:H129)-SUM(Taulukko!H115:H117))/SUM(Taulukko!H115:H117)</f>
        <v>-0.1781424599854161</v>
      </c>
      <c r="G118" s="68">
        <f>100*(SUM(Taulukko!I127:I129)-SUM(Taulukko!I115:I117))/SUM(Taulukko!I115:I117)</f>
        <v>0.6563245823388988</v>
      </c>
      <c r="H118" s="68">
        <f>100*(SUM(Taulukko!J127:J129)-SUM(Taulukko!J115:J117))/SUM(Taulukko!J115:J117)</f>
        <v>3.479036574487079</v>
      </c>
      <c r="I118" s="68">
        <f>100*(SUM(Taulukko!L127:L129)-SUM(Taulukko!L115:L117))/SUM(Taulukko!L115:L117)</f>
        <v>5.798904927824806</v>
      </c>
      <c r="J118" s="68">
        <f>100*(SUM(Taulukko!M127:M129)-SUM(Taulukko!M115:M117))/SUM(Taulukko!M115:M117)</f>
        <v>7.061121964833941</v>
      </c>
      <c r="K118" s="68">
        <f>100*(SUM(Taulukko!N127:N129)-SUM(Taulukko!N115:N117))/SUM(Taulukko!N115:N117)</f>
        <v>7.371076233183858</v>
      </c>
      <c r="L118" s="68">
        <f>100*(SUM(Taulukko!P127:P129)-SUM(Taulukko!P115:P117))/SUM(Taulukko!P115:P117)</f>
        <v>5.59458103361765</v>
      </c>
      <c r="M118" s="68">
        <f>100*(SUM(Taulukko!Q127:Q129)-SUM(Taulukko!Q115:Q117))/SUM(Taulukko!Q115:Q117)</f>
        <v>5.589395760279674</v>
      </c>
      <c r="N118" s="68">
        <f>100*(SUM(Taulukko!R127:R129)-SUM(Taulukko!R115:R117))/SUM(Taulukko!R115:R117)</f>
        <v>6.336338409288579</v>
      </c>
      <c r="O118" s="68">
        <f>100*(SUM(Taulukko!T127:T129)-SUM(Taulukko!T115:T117))/SUM(Taulukko!T115:T117)</f>
        <v>2.8701280815314583</v>
      </c>
      <c r="P118" s="68">
        <f>100*(SUM(Taulukko!U127:U129)-SUM(Taulukko!U115:U117))/SUM(Taulukko!U115:U117)</f>
        <v>3.229672937702137</v>
      </c>
      <c r="Q118" s="68">
        <f>100*(SUM(Taulukko!V127:V129)-SUM(Taulukko!V115:V117))/SUM(Taulukko!V115:V117)</f>
        <v>2.6387961461413645</v>
      </c>
      <c r="R118" s="68">
        <f>100*(SUM(Taulukko!X127:X129)-SUM(Taulukko!X115:X117))/SUM(Taulukko!X115:X117)</f>
        <v>4.439206920011687</v>
      </c>
      <c r="S118" s="68">
        <f>100*(SUM(Taulukko!Y127:Y129)-SUM(Taulukko!Y115:Y117))/SUM(Taulukko!Y115:Y117)</f>
        <v>4.437691475569563</v>
      </c>
      <c r="T118" s="68">
        <f>100*(SUM(Taulukko!Z127:Z129)-SUM(Taulukko!Z115:Z117))/SUM(Taulukko!Z115:Z117)</f>
        <v>4.135727972245203</v>
      </c>
      <c r="U118" s="68">
        <f>100*(SUM(Taulukko!AB127:AB129)-SUM(Taulukko!AB115:AB117))/SUM(Taulukko!AB115:AB117)</f>
        <v>5.725986784251656</v>
      </c>
      <c r="V118" s="68">
        <f>100*(SUM(Taulukko!AC127:AC129)-SUM(Taulukko!AC115:AC117))/SUM(Taulukko!AC115:AC117)</f>
        <v>5.546031295384306</v>
      </c>
      <c r="W118" s="68">
        <f>100*(SUM(Taulukko!AD127:AD129)-SUM(Taulukko!AD115:AD117))/SUM(Taulukko!AD115:AD117)</f>
        <v>5.293864264644126</v>
      </c>
      <c r="X118" s="68">
        <f>100*(SUM(Taulukko!AF127:AF129)-SUM(Taulukko!AF115:AF117))/SUM(Taulukko!AF115:AF117)</f>
        <v>8.721150208096862</v>
      </c>
      <c r="Y118" s="68">
        <f>100*(SUM(Taulukko!AG127:AG129)-SUM(Taulukko!AG115:AG117))/SUM(Taulukko!AG115:AG117)</f>
        <v>8.51176872025759</v>
      </c>
      <c r="Z118" s="68">
        <f>100*(SUM(Taulukko!AH127:AH129)-SUM(Taulukko!AH115:AH117))/SUM(Taulukko!AH115:AH117)</f>
        <v>8.44446275619279</v>
      </c>
      <c r="AA118" s="68">
        <f>100*(SUM(Taulukko!AJ127:AJ129)-SUM(Taulukko!AJ115:AJ117))/SUM(Taulukko!AJ115:AJ117)</f>
        <v>5.04012036108327</v>
      </c>
      <c r="AB118" s="68">
        <f>100*(SUM(Taulukko!AK127:AK129)-SUM(Taulukko!AK115:AK117))/SUM(Taulukko!AK115:AK117)</f>
        <v>5.650027427317598</v>
      </c>
      <c r="AC118" s="68">
        <f>100*(SUM(Taulukko!AL127:AL129)-SUM(Taulukko!AL115:AL117))/SUM(Taulukko!AL115:AL117)</f>
        <v>5.6883759274525945</v>
      </c>
      <c r="AD118" s="3">
        <v>7</v>
      </c>
    </row>
    <row r="119" spans="1:30" ht="12.75">
      <c r="A119" s="107" t="s">
        <v>180</v>
      </c>
      <c r="B119" s="18" t="s">
        <v>117</v>
      </c>
      <c r="C119" s="68">
        <f>100*(SUM(Taulukko!D128:D130)-SUM(Taulukko!D116:D118))/SUM(Taulukko!D116:D118)</f>
        <v>3.758252920264096</v>
      </c>
      <c r="D119" s="68">
        <f>100*(SUM(Taulukko!E128:E130)-SUM(Taulukko!E116:E118))/SUM(Taulukko!E116:E118)</f>
        <v>4.257375267503993</v>
      </c>
      <c r="E119" s="68">
        <f>100*(SUM(Taulukko!F128:F130)-SUM(Taulukko!F116:F118))/SUM(Taulukko!F116:F118)</f>
        <v>4.547491415864274</v>
      </c>
      <c r="F119" s="68">
        <f>100*(SUM(Taulukko!H128:H130)-SUM(Taulukko!H116:H118))/SUM(Taulukko!H116:H118)</f>
        <v>0.4693938815053427</v>
      </c>
      <c r="G119" s="68">
        <f>100*(SUM(Taulukko!I128:I130)-SUM(Taulukko!I116:I118))/SUM(Taulukko!I116:I118)</f>
        <v>0.35661218424962515</v>
      </c>
      <c r="H119" s="68">
        <f>100*(SUM(Taulukko!J128:J130)-SUM(Taulukko!J116:J118))/SUM(Taulukko!J116:J118)</f>
        <v>3.350133412392532</v>
      </c>
      <c r="I119" s="68">
        <f>100*(SUM(Taulukko!L128:L130)-SUM(Taulukko!L116:L118))/SUM(Taulukko!L116:L118)</f>
        <v>6.544566544566547</v>
      </c>
      <c r="J119" s="68">
        <f>100*(SUM(Taulukko!M128:M130)-SUM(Taulukko!M116:M118))/SUM(Taulukko!M116:M118)</f>
        <v>8.092971156538777</v>
      </c>
      <c r="K119" s="68">
        <f>100*(SUM(Taulukko!N128:N130)-SUM(Taulukko!N116:N118))/SUM(Taulukko!N116:N118)</f>
        <v>7.952008928571429</v>
      </c>
      <c r="L119" s="68">
        <f>100*(SUM(Taulukko!P128:P130)-SUM(Taulukko!P116:P118))/SUM(Taulukko!P116:P118)</f>
        <v>5.695564516129023</v>
      </c>
      <c r="M119" s="68">
        <f>100*(SUM(Taulukko!Q128:Q130)-SUM(Taulukko!Q116:Q118))/SUM(Taulukko!Q116:Q118)</f>
        <v>5.526371201286345</v>
      </c>
      <c r="N119" s="68">
        <f>100*(SUM(Taulukko!R128:R130)-SUM(Taulukko!R116:R118))/SUM(Taulukko!R116:R118)</f>
        <v>5.9855172716691945</v>
      </c>
      <c r="O119" s="68">
        <f>100*(SUM(Taulukko!T128:T130)-SUM(Taulukko!T116:T118))/SUM(Taulukko!T116:T118)</f>
        <v>3.4914697046987455</v>
      </c>
      <c r="P119" s="68">
        <f>100*(SUM(Taulukko!U128:U130)-SUM(Taulukko!U116:U118))/SUM(Taulukko!U116:U118)</f>
        <v>3.3729452147031678</v>
      </c>
      <c r="Q119" s="68">
        <f>100*(SUM(Taulukko!V128:V130)-SUM(Taulukko!V116:V118))/SUM(Taulukko!V116:V118)</f>
        <v>2.96220328775944</v>
      </c>
      <c r="R119" s="68">
        <f>100*(SUM(Taulukko!X128:X130)-SUM(Taulukko!X116:X118))/SUM(Taulukko!X116:X118)</f>
        <v>4.278672203200492</v>
      </c>
      <c r="S119" s="68">
        <f>100*(SUM(Taulukko!Y128:Y130)-SUM(Taulukko!Y116:Y118))/SUM(Taulukko!Y116:Y118)</f>
        <v>4.078884949394405</v>
      </c>
      <c r="T119" s="68">
        <f>100*(SUM(Taulukko!Z128:Z130)-SUM(Taulukko!Z116:Z118))/SUM(Taulukko!Z116:Z118)</f>
        <v>4.079362339331261</v>
      </c>
      <c r="U119" s="68">
        <f>100*(SUM(Taulukko!AB128:AB130)-SUM(Taulukko!AB116:AB118))/SUM(Taulukko!AB116:AB118)</f>
        <v>5.25283403388102</v>
      </c>
      <c r="V119" s="68">
        <f>100*(SUM(Taulukko!AC128:AC130)-SUM(Taulukko!AC116:AC118))/SUM(Taulukko!AC116:AC118)</f>
        <v>4.9524972855591765</v>
      </c>
      <c r="W119" s="68">
        <f>100*(SUM(Taulukko!AD128:AD130)-SUM(Taulukko!AD116:AD118))/SUM(Taulukko!AD116:AD118)</f>
        <v>5.092226882202048</v>
      </c>
      <c r="X119" s="68">
        <f>100*(SUM(Taulukko!AF128:AF130)-SUM(Taulukko!AF116:AF118))/SUM(Taulukko!AF116:AF118)</f>
        <v>8.68806340992627</v>
      </c>
      <c r="Y119" s="68">
        <f>100*(SUM(Taulukko!AG128:AG130)-SUM(Taulukko!AG116:AG118))/SUM(Taulukko!AG116:AG118)</f>
        <v>8.400775624277399</v>
      </c>
      <c r="Z119" s="68">
        <f>100*(SUM(Taulukko!AH128:AH130)-SUM(Taulukko!AH116:AH118))/SUM(Taulukko!AH116:AH118)</f>
        <v>8.41131697022485</v>
      </c>
      <c r="AA119" s="68">
        <f>100*(SUM(Taulukko!AJ128:AJ130)-SUM(Taulukko!AJ116:AJ118))/SUM(Taulukko!AJ116:AJ118)</f>
        <v>5.404053039779812</v>
      </c>
      <c r="AB119" s="68">
        <f>100*(SUM(Taulukko!AK128:AK130)-SUM(Taulukko!AK116:AK118))/SUM(Taulukko!AK116:AK118)</f>
        <v>5.613362541073385</v>
      </c>
      <c r="AC119" s="68">
        <f>100*(SUM(Taulukko!AL128:AL130)-SUM(Taulukko!AL116:AL118))/SUM(Taulukko!AL116:AL118)</f>
        <v>5.7792385647767635</v>
      </c>
      <c r="AD119" s="3">
        <v>8</v>
      </c>
    </row>
    <row r="120" spans="1:30" ht="12.75">
      <c r="A120" s="107" t="s">
        <v>180</v>
      </c>
      <c r="B120" s="18" t="s">
        <v>119</v>
      </c>
      <c r="C120" s="68">
        <f>100*(SUM(Taulukko!D129:D131)-SUM(Taulukko!D117:D119))/SUM(Taulukko!D117:D119)</f>
        <v>5.63112078346028</v>
      </c>
      <c r="D120" s="68">
        <f>100*(SUM(Taulukko!E129:E131)-SUM(Taulukko!E117:E119))/SUM(Taulukko!E117:E119)</f>
        <v>5.177877763183624</v>
      </c>
      <c r="E120" s="68">
        <f>100*(SUM(Taulukko!F129:F131)-SUM(Taulukko!F117:F119))/SUM(Taulukko!F117:F119)</f>
        <v>4.8285664818010705</v>
      </c>
      <c r="F120" s="68">
        <f>100*(SUM(Taulukko!H129:H131)-SUM(Taulukko!H117:H119))/SUM(Taulukko!H117:H119)</f>
        <v>5.893519464968882</v>
      </c>
      <c r="G120" s="68">
        <f>100*(SUM(Taulukko!I129:I131)-SUM(Taulukko!I117:I119))/SUM(Taulukko!I117:I119)</f>
        <v>5.342384887839423</v>
      </c>
      <c r="H120" s="68">
        <f>100*(SUM(Taulukko!J129:J131)-SUM(Taulukko!J117:J119))/SUM(Taulukko!J117:J119)</f>
        <v>3.191489361702148</v>
      </c>
      <c r="I120" s="68">
        <f>100*(SUM(Taulukko!L129:L131)-SUM(Taulukko!L117:L119))/SUM(Taulukko!L117:L119)</f>
        <v>10.276579548338</v>
      </c>
      <c r="J120" s="68">
        <f>100*(SUM(Taulukko!M129:M131)-SUM(Taulukko!M117:M119))/SUM(Taulukko!M117:M119)</f>
        <v>10.072142064372922</v>
      </c>
      <c r="K120" s="68">
        <f>100*(SUM(Taulukko!N129:N131)-SUM(Taulukko!N117:N119))/SUM(Taulukko!N117:N119)</f>
        <v>8.243130724396318</v>
      </c>
      <c r="L120" s="68">
        <f>100*(SUM(Taulukko!P129:P131)-SUM(Taulukko!P117:P119))/SUM(Taulukko!P117:P119)</f>
        <v>5.331529093369415</v>
      </c>
      <c r="M120" s="68">
        <f>100*(SUM(Taulukko!Q129:Q131)-SUM(Taulukko!Q117:Q119))/SUM(Taulukko!Q117:Q119)</f>
        <v>5.334352249456777</v>
      </c>
      <c r="N120" s="68">
        <f>100*(SUM(Taulukko!R129:R131)-SUM(Taulukko!R117:R119))/SUM(Taulukko!R117:R119)</f>
        <v>5.776207778593714</v>
      </c>
      <c r="O120" s="68">
        <f>100*(SUM(Taulukko!T129:T131)-SUM(Taulukko!T117:T119))/SUM(Taulukko!T117:T119)</f>
        <v>3.439077831761469</v>
      </c>
      <c r="P120" s="68">
        <f>100*(SUM(Taulukko!U129:U131)-SUM(Taulukko!U117:U119))/SUM(Taulukko!U117:U119)</f>
        <v>3.774388634236498</v>
      </c>
      <c r="Q120" s="68">
        <f>100*(SUM(Taulukko!V129:V131)-SUM(Taulukko!V117:V119))/SUM(Taulukko!V117:V119)</f>
        <v>3.197640645247771</v>
      </c>
      <c r="R120" s="68">
        <f>100*(SUM(Taulukko!X129:X131)-SUM(Taulukko!X117:X119))/SUM(Taulukko!X117:X119)</f>
        <v>4.5209510664340256</v>
      </c>
      <c r="S120" s="68">
        <f>100*(SUM(Taulukko!Y129:Y131)-SUM(Taulukko!Y117:Y119))/SUM(Taulukko!Y117:Y119)</f>
        <v>4.145433270635583</v>
      </c>
      <c r="T120" s="68">
        <f>100*(SUM(Taulukko!Z129:Z131)-SUM(Taulukko!Z117:Z119))/SUM(Taulukko!Z117:Z119)</f>
        <v>4.001212405861028</v>
      </c>
      <c r="U120" s="68">
        <f>100*(SUM(Taulukko!AB129:AB131)-SUM(Taulukko!AB117:AB119))/SUM(Taulukko!AB117:AB119)</f>
        <v>5.16057225072617</v>
      </c>
      <c r="V120" s="68">
        <f>100*(SUM(Taulukko!AC129:AC131)-SUM(Taulukko!AC117:AC119))/SUM(Taulukko!AC117:AC119)</f>
        <v>4.933715523832424</v>
      </c>
      <c r="W120" s="68">
        <f>100*(SUM(Taulukko!AD129:AD131)-SUM(Taulukko!AD117:AD119))/SUM(Taulukko!AD117:AD119)</f>
        <v>4.869297380543898</v>
      </c>
      <c r="X120" s="68">
        <f>100*(SUM(Taulukko!AF129:AF131)-SUM(Taulukko!AF117:AF119))/SUM(Taulukko!AF117:AF119)</f>
        <v>8.754060935990854</v>
      </c>
      <c r="Y120" s="68">
        <f>100*(SUM(Taulukko!AG129:AG131)-SUM(Taulukko!AG117:AG119))/SUM(Taulukko!AG117:AG119)</f>
        <v>8.692793028952636</v>
      </c>
      <c r="Z120" s="68">
        <f>100*(SUM(Taulukko!AH129:AH131)-SUM(Taulukko!AH117:AH119))/SUM(Taulukko!AH117:AH119)</f>
        <v>8.366845296727723</v>
      </c>
      <c r="AA120" s="68">
        <f>100*(SUM(Taulukko!AJ129:AJ131)-SUM(Taulukko!AJ117:AJ119))/SUM(Taulukko!AJ117:AJ119)</f>
        <v>6.325381935138038</v>
      </c>
      <c r="AB120" s="68">
        <f>100*(SUM(Taulukko!AK129:AK131)-SUM(Taulukko!AK117:AK119))/SUM(Taulukko!AK117:AK119)</f>
        <v>6.231210713309666</v>
      </c>
      <c r="AC120" s="68">
        <f>100*(SUM(Taulukko!AL129:AL131)-SUM(Taulukko!AL117:AL119))/SUM(Taulukko!AL117:AL119)</f>
        <v>5.842205842205836</v>
      </c>
      <c r="AD120" s="3">
        <v>9</v>
      </c>
    </row>
    <row r="121" spans="1:30" ht="12.75">
      <c r="A121" s="107" t="s">
        <v>180</v>
      </c>
      <c r="B121" s="18" t="s">
        <v>121</v>
      </c>
      <c r="C121" s="68">
        <f>100*(SUM(Taulukko!D130:D132)-SUM(Taulukko!D118:D120))/SUM(Taulukko!D118:D120)</f>
        <v>5.409314434480761</v>
      </c>
      <c r="D121" s="68">
        <f>100*(SUM(Taulukko!E130:E132)-SUM(Taulukko!E118:E120))/SUM(Taulukko!E118:E120)</f>
        <v>5.284891281043173</v>
      </c>
      <c r="E121" s="68">
        <f>100*(SUM(Taulukko!F130:F132)-SUM(Taulukko!F118:F120))/SUM(Taulukko!F118:F120)</f>
        <v>4.98176960115784</v>
      </c>
      <c r="F121" s="68">
        <f>100*(SUM(Taulukko!H130:H132)-SUM(Taulukko!H118:H120))/SUM(Taulukko!H118:H120)</f>
        <v>5.611582008290536</v>
      </c>
      <c r="G121" s="68">
        <f>100*(SUM(Taulukko!I130:I132)-SUM(Taulukko!I118:I120))/SUM(Taulukko!I118:I120)</f>
        <v>4.938271604938258</v>
      </c>
      <c r="H121" s="68">
        <f>100*(SUM(Taulukko!J130:J132)-SUM(Taulukko!J118:J120))/SUM(Taulukko!J118:J120)</f>
        <v>3.00353356890459</v>
      </c>
      <c r="I121" s="68">
        <f>100*(SUM(Taulukko!L130:L132)-SUM(Taulukko!L118:L120))/SUM(Taulukko!L118:L120)</f>
        <v>8.275493860117457</v>
      </c>
      <c r="J121" s="68">
        <f>100*(SUM(Taulukko!M130:M132)-SUM(Taulukko!M118:M120))/SUM(Taulukko!M118:M120)</f>
        <v>8.146920740127037</v>
      </c>
      <c r="K121" s="68">
        <f>100*(SUM(Taulukko!N130:N132)-SUM(Taulukko!N118:N120))/SUM(Taulukko!N118:N120)</f>
        <v>8.140176600441501</v>
      </c>
      <c r="L121" s="68">
        <f>100*(SUM(Taulukko!P130:P132)-SUM(Taulukko!P118:P120))/SUM(Taulukko!P118:P120)</f>
        <v>5.583756345177652</v>
      </c>
      <c r="M121" s="68">
        <f>100*(SUM(Taulukko!Q130:Q132)-SUM(Taulukko!Q118:Q120))/SUM(Taulukko!Q118:Q120)</f>
        <v>5.554817419881395</v>
      </c>
      <c r="N121" s="68">
        <f>100*(SUM(Taulukko!R130:R132)-SUM(Taulukko!R118:R120))/SUM(Taulukko!R118:R120)</f>
        <v>5.66446256744053</v>
      </c>
      <c r="O121" s="68">
        <f>100*(SUM(Taulukko!T130:T132)-SUM(Taulukko!T118:T120))/SUM(Taulukko!T118:T120)</f>
        <v>3.2819037656904024</v>
      </c>
      <c r="P121" s="68">
        <f>100*(SUM(Taulukko!U130:U132)-SUM(Taulukko!U118:U120))/SUM(Taulukko!U118:U120)</f>
        <v>3.109076468645998</v>
      </c>
      <c r="Q121" s="68">
        <f>100*(SUM(Taulukko!V130:V132)-SUM(Taulukko!V118:V120))/SUM(Taulukko!V118:V120)</f>
        <v>3.375504838719278</v>
      </c>
      <c r="R121" s="68">
        <f>100*(SUM(Taulukko!X130:X132)-SUM(Taulukko!X118:X120))/SUM(Taulukko!X118:X120)</f>
        <v>3.95378175354092</v>
      </c>
      <c r="S121" s="68">
        <f>100*(SUM(Taulukko!Y130:Y132)-SUM(Taulukko!Y118:Y120))/SUM(Taulukko!Y118:Y120)</f>
        <v>3.6590835573653173</v>
      </c>
      <c r="T121" s="68">
        <f>100*(SUM(Taulukko!Z130:Z132)-SUM(Taulukko!Z118:Z120))/SUM(Taulukko!Z118:Z120)</f>
        <v>3.9181272228072612</v>
      </c>
      <c r="U121" s="68">
        <f>100*(SUM(Taulukko!AB130:AB132)-SUM(Taulukko!AB118:AB120))/SUM(Taulukko!AB118:AB120)</f>
        <v>4.674308079396134</v>
      </c>
      <c r="V121" s="68">
        <f>100*(SUM(Taulukko!AC130:AC132)-SUM(Taulukko!AC118:AC120))/SUM(Taulukko!AC118:AC120)</f>
        <v>4.5754725856002745</v>
      </c>
      <c r="W121" s="68">
        <f>100*(SUM(Taulukko!AD130:AD132)-SUM(Taulukko!AD118:AD120))/SUM(Taulukko!AD118:AD120)</f>
        <v>4.6835446443223185</v>
      </c>
      <c r="X121" s="68">
        <f>100*(SUM(Taulukko!AF130:AF132)-SUM(Taulukko!AF118:AF120))/SUM(Taulukko!AF118:AF120)</f>
        <v>8.154046222992863</v>
      </c>
      <c r="Y121" s="68">
        <f>100*(SUM(Taulukko!AG130:AG132)-SUM(Taulukko!AG118:AG120))/SUM(Taulukko!AG118:AG120)</f>
        <v>8.243730011782548</v>
      </c>
      <c r="Z121" s="68">
        <f>100*(SUM(Taulukko!AH130:AH132)-SUM(Taulukko!AH118:AH120))/SUM(Taulukko!AH118:AH120)</f>
        <v>8.304848516133676</v>
      </c>
      <c r="AA121" s="68">
        <f>100*(SUM(Taulukko!AJ130:AJ132)-SUM(Taulukko!AJ118:AJ120))/SUM(Taulukko!AJ118:AJ120)</f>
        <v>6.6290550070521865</v>
      </c>
      <c r="AB121" s="68">
        <f>100*(SUM(Taulukko!AK130:AK132)-SUM(Taulukko!AK118:AK120))/SUM(Taulukko!AK118:AK120)</f>
        <v>6.044105635720101</v>
      </c>
      <c r="AC121" s="68">
        <f>100*(SUM(Taulukko!AL130:AL132)-SUM(Taulukko!AL118:AL120))/SUM(Taulukko!AL118:AL120)</f>
        <v>5.87755102040817</v>
      </c>
      <c r="AD121" s="3">
        <v>10</v>
      </c>
    </row>
    <row r="122" spans="1:30" ht="12.75">
      <c r="A122" s="107" t="s">
        <v>180</v>
      </c>
      <c r="B122" s="18" t="s">
        <v>122</v>
      </c>
      <c r="C122" s="68">
        <f>100*(SUM(Taulukko!D131:D133)-SUM(Taulukko!D119:D121))/SUM(Taulukko!D119:D121)</f>
        <v>5.58153126826418</v>
      </c>
      <c r="D122" s="68">
        <f>100*(SUM(Taulukko!E131:E133)-SUM(Taulukko!E119:E121))/SUM(Taulukko!E119:E121)</f>
        <v>5.147892733055488</v>
      </c>
      <c r="E122" s="68">
        <f>100*(SUM(Taulukko!F131:F133)-SUM(Taulukko!F119:F121))/SUM(Taulukko!F119:F121)</f>
        <v>4.92104693921696</v>
      </c>
      <c r="F122" s="68">
        <f>100*(SUM(Taulukko!H131:H133)-SUM(Taulukko!H119:H121))/SUM(Taulukko!H119:H121)</f>
        <v>5.7987795337192845</v>
      </c>
      <c r="G122" s="68">
        <f>100*(SUM(Taulukko!I131:I133)-SUM(Taulukko!I119:I121))/SUM(Taulukko!I119:I121)</f>
        <v>4.988262910798105</v>
      </c>
      <c r="H122" s="68">
        <f>100*(SUM(Taulukko!J131:J133)-SUM(Taulukko!J119:J121))/SUM(Taulukko!J119:J121)</f>
        <v>2.8764308776049172</v>
      </c>
      <c r="I122" s="68">
        <f>100*(SUM(Taulukko!L131:L133)-SUM(Taulukko!L119:L121))/SUM(Taulukko!L119:L121)</f>
        <v>8.251001335113495</v>
      </c>
      <c r="J122" s="68">
        <f>100*(SUM(Taulukko!M131:M133)-SUM(Taulukko!M119:M121))/SUM(Taulukko!M119:M121)</f>
        <v>7.534246575342451</v>
      </c>
      <c r="K122" s="68">
        <f>100*(SUM(Taulukko!N131:N133)-SUM(Taulukko!N119:N121))/SUM(Taulukko!N119:N121)</f>
        <v>7.816785518376318</v>
      </c>
      <c r="L122" s="68">
        <f>100*(SUM(Taulukko!P131:P133)-SUM(Taulukko!P119:P121))/SUM(Taulukko!P119:P121)</f>
        <v>5.480631276901011</v>
      </c>
      <c r="M122" s="68">
        <f>100*(SUM(Taulukko!Q131:Q133)-SUM(Taulukko!Q119:Q121))/SUM(Taulukko!Q119:Q121)</f>
        <v>5.3591774800607075</v>
      </c>
      <c r="N122" s="68">
        <f>100*(SUM(Taulukko!R131:R133)-SUM(Taulukko!R119:R121))/SUM(Taulukko!R119:R121)</f>
        <v>5.557779484793734</v>
      </c>
      <c r="O122" s="68">
        <f>100*(SUM(Taulukko!T131:T133)-SUM(Taulukko!T119:T121))/SUM(Taulukko!T119:T121)</f>
        <v>3.227064443794465</v>
      </c>
      <c r="P122" s="68">
        <f>100*(SUM(Taulukko!U131:U133)-SUM(Taulukko!U119:U121))/SUM(Taulukko!U119:U121)</f>
        <v>3.3135831068739474</v>
      </c>
      <c r="Q122" s="68">
        <f>100*(SUM(Taulukko!V131:V133)-SUM(Taulukko!V119:V121))/SUM(Taulukko!V119:V121)</f>
        <v>3.563913924756875</v>
      </c>
      <c r="R122" s="68">
        <f>100*(SUM(Taulukko!X131:X133)-SUM(Taulukko!X119:X121))/SUM(Taulukko!X119:X121)</f>
        <v>4.514867429688844</v>
      </c>
      <c r="S122" s="68">
        <f>100*(SUM(Taulukko!Y131:Y133)-SUM(Taulukko!Y119:Y121))/SUM(Taulukko!Y119:Y121)</f>
        <v>3.9326528122331106</v>
      </c>
      <c r="T122" s="68">
        <f>100*(SUM(Taulukko!Z131:Z133)-SUM(Taulukko!Z119:Z121))/SUM(Taulukko!Z119:Z121)</f>
        <v>3.8439322817093937</v>
      </c>
      <c r="U122" s="68">
        <f>100*(SUM(Taulukko!AB131:AB133)-SUM(Taulukko!AB119:AB121))/SUM(Taulukko!AB119:AB121)</f>
        <v>4.719618483801998</v>
      </c>
      <c r="V122" s="68">
        <f>100*(SUM(Taulukko!AC131:AC133)-SUM(Taulukko!AC119:AC121))/SUM(Taulukko!AC119:AC121)</f>
        <v>4.607346124665906</v>
      </c>
      <c r="W122" s="68">
        <f>100*(SUM(Taulukko!AD131:AD133)-SUM(Taulukko!AD119:AD121))/SUM(Taulukko!AD119:AD121)</f>
        <v>4.5023417321315735</v>
      </c>
      <c r="X122" s="68">
        <f>100*(SUM(Taulukko!AF131:AF133)-SUM(Taulukko!AF119:AF121))/SUM(Taulukko!AF119:AF121)</f>
        <v>8.573725527286483</v>
      </c>
      <c r="Y122" s="68">
        <f>100*(SUM(Taulukko!AG131:AG133)-SUM(Taulukko!AG119:AG121))/SUM(Taulukko!AG119:AG121)</f>
        <v>8.377774108469705</v>
      </c>
      <c r="Z122" s="68">
        <f>100*(SUM(Taulukko!AH131:AH133)-SUM(Taulukko!AH119:AH121))/SUM(Taulukko!AH119:AH121)</f>
        <v>8.23281801115664</v>
      </c>
      <c r="AA122" s="68">
        <f>100*(SUM(Taulukko!AJ131:AJ133)-SUM(Taulukko!AJ119:AJ121))/SUM(Taulukko!AJ119:AJ121)</f>
        <v>6.6075514874141765</v>
      </c>
      <c r="AB122" s="68">
        <f>100*(SUM(Taulukko!AK131:AK133)-SUM(Taulukko!AK119:AK121))/SUM(Taulukko!AK119:AK121)</f>
        <v>6.221135560988839</v>
      </c>
      <c r="AC122" s="68">
        <f>100*(SUM(Taulukko!AL131:AL133)-SUM(Taulukko!AL119:AL121))/SUM(Taulukko!AL119:AL121)</f>
        <v>5.801030089455131</v>
      </c>
      <c r="AD122" s="3">
        <v>11</v>
      </c>
    </row>
    <row r="123" spans="1:30" ht="12.75">
      <c r="A123" s="107" t="s">
        <v>180</v>
      </c>
      <c r="B123" s="18" t="s">
        <v>123</v>
      </c>
      <c r="C123" s="68">
        <f>100*(SUM(Taulukko!D132:D134)-SUM(Taulukko!D120:D122))/SUM(Taulukko!D120:D122)</f>
        <v>4.090909090909101</v>
      </c>
      <c r="D123" s="68">
        <f>100*(SUM(Taulukko!E132:E134)-SUM(Taulukko!E120:E122))/SUM(Taulukko!E120:E122)</f>
        <v>4.5604629205294005</v>
      </c>
      <c r="E123" s="68">
        <f>100*(SUM(Taulukko!F132:F134)-SUM(Taulukko!F120:F122))/SUM(Taulukko!F120:F122)</f>
        <v>4.760378265747732</v>
      </c>
      <c r="F123" s="68">
        <f>100*(SUM(Taulukko!H132:H134)-SUM(Taulukko!H120:H122))/SUM(Taulukko!H120:H122)</f>
        <v>1.790132885290977</v>
      </c>
      <c r="G123" s="68">
        <f>100*(SUM(Taulukko!I132:I134)-SUM(Taulukko!I120:I122))/SUM(Taulukko!I120:I122)</f>
        <v>2.5168276265729905</v>
      </c>
      <c r="H123" s="68">
        <f>100*(SUM(Taulukko!J132:J134)-SUM(Taulukko!J120:J122))/SUM(Taulukko!J120:J122)</f>
        <v>2.8094820017559163</v>
      </c>
      <c r="I123" s="68">
        <f>100*(SUM(Taulukko!L132:L134)-SUM(Taulukko!L120:L122))/SUM(Taulukko!L120:L122)</f>
        <v>5.229263266357536</v>
      </c>
      <c r="J123" s="68">
        <f>100*(SUM(Taulukko!M132:M134)-SUM(Taulukko!M120:M122))/SUM(Taulukko!M120:M122)</f>
        <v>6.596091205211715</v>
      </c>
      <c r="K123" s="68">
        <f>100*(SUM(Taulukko!N132:N134)-SUM(Taulukko!N120:N122))/SUM(Taulukko!N120:N122)</f>
        <v>7.725907725907713</v>
      </c>
      <c r="L123" s="68">
        <f>100*(SUM(Taulukko!P132:P134)-SUM(Taulukko!P120:P122))/SUM(Taulukko!P120:P122)</f>
        <v>5.3700612131330185</v>
      </c>
      <c r="M123" s="68">
        <f>100*(SUM(Taulukko!Q132:Q134)-SUM(Taulukko!Q120:Q122))/SUM(Taulukko!Q120:Q122)</f>
        <v>5.377035593968293</v>
      </c>
      <c r="N123" s="68">
        <f>100*(SUM(Taulukko!R132:R134)-SUM(Taulukko!R120:R122))/SUM(Taulukko!R120:R122)</f>
        <v>5.434106209137128</v>
      </c>
      <c r="O123" s="68">
        <f>100*(SUM(Taulukko!T132:T134)-SUM(Taulukko!T120:T122))/SUM(Taulukko!T120:T122)</f>
        <v>4.99887773751883</v>
      </c>
      <c r="P123" s="68">
        <f>100*(SUM(Taulukko!U132:U134)-SUM(Taulukko!U120:U122))/SUM(Taulukko!U120:U122)</f>
        <v>4.198741623430365</v>
      </c>
      <c r="Q123" s="68">
        <f>100*(SUM(Taulukko!V132:V134)-SUM(Taulukko!V120:V122))/SUM(Taulukko!V120:V122)</f>
        <v>3.7686076668916715</v>
      </c>
      <c r="R123" s="68">
        <f>100*(SUM(Taulukko!X132:X134)-SUM(Taulukko!X120:X122))/SUM(Taulukko!X120:X122)</f>
        <v>3.8889667741483263</v>
      </c>
      <c r="S123" s="68">
        <f>100*(SUM(Taulukko!Y132:Y134)-SUM(Taulukko!Y120:Y122))/SUM(Taulukko!Y120:Y122)</f>
        <v>3.5887582108564127</v>
      </c>
      <c r="T123" s="68">
        <f>100*(SUM(Taulukko!Z132:Z134)-SUM(Taulukko!Z120:Z122))/SUM(Taulukko!Z120:Z122)</f>
        <v>3.7787916299535644</v>
      </c>
      <c r="U123" s="68">
        <f>100*(SUM(Taulukko!AB132:AB134)-SUM(Taulukko!AB120:AB122))/SUM(Taulukko!AB120:AB122)</f>
        <v>4.692492540072365</v>
      </c>
      <c r="V123" s="68">
        <f>100*(SUM(Taulukko!AC132:AC134)-SUM(Taulukko!AC120:AC122))/SUM(Taulukko!AC120:AC122)</f>
        <v>4.488575482512513</v>
      </c>
      <c r="W123" s="68">
        <f>100*(SUM(Taulukko!AD132:AD134)-SUM(Taulukko!AD120:AD122))/SUM(Taulukko!AD120:AD122)</f>
        <v>4.201756865589641</v>
      </c>
      <c r="X123" s="68">
        <f>100*(SUM(Taulukko!AF132:AF134)-SUM(Taulukko!AF120:AF122))/SUM(Taulukko!AF120:AF122)</f>
        <v>7.954805361145426</v>
      </c>
      <c r="Y123" s="68">
        <f>100*(SUM(Taulukko!AG132:AG134)-SUM(Taulukko!AG120:AG122))/SUM(Taulukko!AG120:AG122)</f>
        <v>7.923870302469729</v>
      </c>
      <c r="Z123" s="68">
        <f>100*(SUM(Taulukko!AH132:AH134)-SUM(Taulukko!AH120:AH122))/SUM(Taulukko!AH120:AH122)</f>
        <v>8.164142180367717</v>
      </c>
      <c r="AA123" s="68">
        <f>100*(SUM(Taulukko!AJ132:AJ134)-SUM(Taulukko!AJ120:AJ122))/SUM(Taulukko!AJ120:AJ122)</f>
        <v>5.763369354391801</v>
      </c>
      <c r="AB123" s="68">
        <f>100*(SUM(Taulukko!AK132:AK134)-SUM(Taulukko!AK120:AK122))/SUM(Taulukko!AK120:AK122)</f>
        <v>5.512023777357465</v>
      </c>
      <c r="AC123" s="68">
        <f>100*(SUM(Taulukko!AL132:AL134)-SUM(Taulukko!AL120:AL122))/SUM(Taulukko!AL120:AL122)</f>
        <v>5.668016194331984</v>
      </c>
      <c r="AD123" s="3">
        <v>12</v>
      </c>
    </row>
    <row r="124" spans="1:39" s="4" customFormat="1" ht="12.75">
      <c r="A124" s="40" t="s">
        <v>188</v>
      </c>
      <c r="B124" s="38" t="s">
        <v>97</v>
      </c>
      <c r="C124" s="39">
        <f>100*(SUM(Taulukko!D133:D135)-SUM(Taulukko!D121:D123))/SUM(Taulukko!D121:D123)</f>
        <v>4.817895038715231</v>
      </c>
      <c r="D124" s="39">
        <f>100*(SUM(Taulukko!E133:E135)-SUM(Taulukko!E121:E123))/SUM(Taulukko!E121:E123)</f>
        <v>4.72225746134882</v>
      </c>
      <c r="E124" s="39">
        <f>100*(SUM(Taulukko!F133:F135)-SUM(Taulukko!F121:F123))/SUM(Taulukko!F121:F123)</f>
        <v>4.612240738751694</v>
      </c>
      <c r="F124" s="39">
        <f>100*(SUM(Taulukko!H133:H135)-SUM(Taulukko!H121:H123))/SUM(Taulukko!H121:H123)</f>
        <v>3.2824593578067214</v>
      </c>
      <c r="G124" s="39">
        <f>100*(SUM(Taulukko!I133:I135)-SUM(Taulukko!I121:I123))/SUM(Taulukko!I121:I123)</f>
        <v>2.9798422436459213</v>
      </c>
      <c r="H124" s="39">
        <f>100*(SUM(Taulukko!J133:J135)-SUM(Taulukko!J121:J123))/SUM(Taulukko!J121:J123)</f>
        <v>2.7729130180969057</v>
      </c>
      <c r="I124" s="39">
        <f>100*(SUM(Taulukko!L133:L135)-SUM(Taulukko!L121:L123))/SUM(Taulukko!L121:L123)</f>
        <v>8.57062306174231</v>
      </c>
      <c r="J124" s="39">
        <f>100*(SUM(Taulukko!M133:M135)-SUM(Taulukko!M121:M123))/SUM(Taulukko!M121:M123)</f>
        <v>8.169934640522891</v>
      </c>
      <c r="K124" s="39">
        <f>100*(SUM(Taulukko!N133:N135)-SUM(Taulukko!N121:N123))/SUM(Taulukko!N121:N123)</f>
        <v>7.945578231292529</v>
      </c>
      <c r="L124" s="39">
        <f>100*(SUM(Taulukko!P133:P135)-SUM(Taulukko!P121:P123))/SUM(Taulukko!P121:P123)</f>
        <v>5.299475572729778</v>
      </c>
      <c r="M124" s="39">
        <f>100*(SUM(Taulukko!Q133:Q135)-SUM(Taulukko!Q121:Q123))/SUM(Taulukko!Q121:Q123)</f>
        <v>5.231516257109141</v>
      </c>
      <c r="N124" s="39">
        <f>100*(SUM(Taulukko!R133:R135)-SUM(Taulukko!R121:R123))/SUM(Taulukko!R121:R123)</f>
        <v>5.274299528055104</v>
      </c>
      <c r="O124" s="39">
        <f>100*(SUM(Taulukko!T133:T135)-SUM(Taulukko!T121:T123))/SUM(Taulukko!T121:T123)</f>
        <v>3.6152903854006317</v>
      </c>
      <c r="P124" s="39">
        <f>100*(SUM(Taulukko!U133:U135)-SUM(Taulukko!U121:U123))/SUM(Taulukko!U121:U123)</f>
        <v>3.2512914901311776</v>
      </c>
      <c r="Q124" s="39">
        <f>100*(SUM(Taulukko!V133:V135)-SUM(Taulukko!V121:V123))/SUM(Taulukko!V121:V123)</f>
        <v>3.979279630482803</v>
      </c>
      <c r="R124" s="39">
        <f>100*(SUM(Taulukko!X133:X135)-SUM(Taulukko!X121:X123))/SUM(Taulukko!X121:X123)</f>
        <v>4.247494455517828</v>
      </c>
      <c r="S124" s="39">
        <f>100*(SUM(Taulukko!Y133:Y135)-SUM(Taulukko!Y121:Y123))/SUM(Taulukko!Y121:Y123)</f>
        <v>3.7894430397490018</v>
      </c>
      <c r="T124" s="39">
        <f>100*(SUM(Taulukko!Z133:Z135)-SUM(Taulukko!Z121:Z123))/SUM(Taulukko!Z121:Z123)</f>
        <v>3.7217547801675153</v>
      </c>
      <c r="U124" s="39">
        <f>100*(SUM(Taulukko!AB133:AB135)-SUM(Taulukko!AB121:AB123))/SUM(Taulukko!AB121:AB123)</f>
        <v>3.9265391979720077</v>
      </c>
      <c r="V124" s="39">
        <f>100*(SUM(Taulukko!AC133:AC135)-SUM(Taulukko!AC121:AC123))/SUM(Taulukko!AC121:AC123)</f>
        <v>3.5610461267997</v>
      </c>
      <c r="W124" s="39">
        <f>100*(SUM(Taulukko!AD133:AD135)-SUM(Taulukko!AD121:AD123))/SUM(Taulukko!AD121:AD123)</f>
        <v>3.7779286638799965</v>
      </c>
      <c r="X124" s="39">
        <f>100*(SUM(Taulukko!AF133:AF135)-SUM(Taulukko!AF121:AF123))/SUM(Taulukko!AF121:AF123)</f>
        <v>8.512236767216844</v>
      </c>
      <c r="Y124" s="39">
        <f>100*(SUM(Taulukko!AG133:AG135)-SUM(Taulukko!AG121:AG123))/SUM(Taulukko!AG121:AG123)</f>
        <v>8.30109869752959</v>
      </c>
      <c r="Z124" s="39">
        <f>100*(SUM(Taulukko!AH133:AH135)-SUM(Taulukko!AH121:AH123))/SUM(Taulukko!AH121:AH123)</f>
        <v>8.102899408414208</v>
      </c>
      <c r="AA124" s="39">
        <f>100*(SUM(Taulukko!AJ133:AJ135)-SUM(Taulukko!AJ121:AJ123))/SUM(Taulukko!AJ121:AJ123)</f>
        <v>5.990016638935114</v>
      </c>
      <c r="AB124" s="39">
        <f>100*(SUM(Taulukko!AK133:AK135)-SUM(Taulukko!AK121:AK123))/SUM(Taulukko!AK121:AK123)</f>
        <v>5.698924731182777</v>
      </c>
      <c r="AC124" s="39">
        <f>100*(SUM(Taulukko!AL133:AL135)-SUM(Taulukko!AL121:AL123))/SUM(Taulukko!AL121:AL123)</f>
        <v>5.477980665950585</v>
      </c>
      <c r="AD124" s="58" t="s">
        <v>187</v>
      </c>
      <c r="AE124" s="63"/>
      <c r="AF124" s="63"/>
      <c r="AG124" s="63"/>
      <c r="AH124" s="63"/>
      <c r="AI124" s="63"/>
      <c r="AJ124" s="63"/>
      <c r="AK124" s="63"/>
      <c r="AL124" s="63"/>
      <c r="AM124" s="41"/>
    </row>
    <row r="125" spans="1:30" ht="12.75">
      <c r="A125" s="107" t="s">
        <v>188</v>
      </c>
      <c r="B125" s="4" t="s">
        <v>101</v>
      </c>
      <c r="C125" s="68">
        <f>100*(SUM(Taulukko!D134:D136)-SUM(Taulukko!D122:D124))/SUM(Taulukko!D122:D124)</f>
        <v>4.635949943117182</v>
      </c>
      <c r="D125" s="68">
        <f>100*(SUM(Taulukko!E134:E136)-SUM(Taulukko!E122:E124))/SUM(Taulukko!E122:E124)</f>
        <v>4.5941074980493966</v>
      </c>
      <c r="E125" s="68">
        <f>100*(SUM(Taulukko!F134:F136)-SUM(Taulukko!F122:F124))/SUM(Taulukko!F122:F124)</f>
        <v>4.432534142307378</v>
      </c>
      <c r="F125" s="68">
        <f>100*(SUM(Taulukko!H134:H136)-SUM(Taulukko!H122:H124))/SUM(Taulukko!H122:H124)</f>
        <v>2.7673602709896064</v>
      </c>
      <c r="G125" s="68">
        <f>100*(SUM(Taulukko!I134:I136)-SUM(Taulukko!I122:I124))/SUM(Taulukko!I122:I124)</f>
        <v>2.7664531158998256</v>
      </c>
      <c r="H125" s="68">
        <f>100*(SUM(Taulukko!J134:J136)-SUM(Taulukko!J122:J124))/SUM(Taulukko!J122:J124)</f>
        <v>2.706635622817216</v>
      </c>
      <c r="I125" s="68">
        <f>100*(SUM(Taulukko!L134:L136)-SUM(Taulukko!L122:L124))/SUM(Taulukko!L122:L124)</f>
        <v>8.505002942907604</v>
      </c>
      <c r="J125" s="68">
        <f>100*(SUM(Taulukko!M134:M136)-SUM(Taulukko!M122:M124))/SUM(Taulukko!M122:M124)</f>
        <v>8.242950108459864</v>
      </c>
      <c r="K125" s="68">
        <f>100*(SUM(Taulukko!N134:N136)-SUM(Taulukko!N122:N124))/SUM(Taulukko!N122:N124)</f>
        <v>8.247422680412349</v>
      </c>
      <c r="L125" s="68">
        <f>100*(SUM(Taulukko!P134:P136)-SUM(Taulukko!P122:P124))/SUM(Taulukko!P122:P124)</f>
        <v>5.258833196384533</v>
      </c>
      <c r="M125" s="68">
        <f>100*(SUM(Taulukko!Q134:Q136)-SUM(Taulukko!Q122:Q124))/SUM(Taulukko!Q122:Q124)</f>
        <v>5.1574071105696655</v>
      </c>
      <c r="N125" s="68">
        <f>100*(SUM(Taulukko!R134:R136)-SUM(Taulukko!R122:R124))/SUM(Taulukko!R122:R124)</f>
        <v>4.963147455559393</v>
      </c>
      <c r="O125" s="68">
        <f>100*(SUM(Taulukko!T134:T136)-SUM(Taulukko!T122:T124))/SUM(Taulukko!T122:T124)</f>
        <v>5.6922702077115</v>
      </c>
      <c r="P125" s="68">
        <f>100*(SUM(Taulukko!U134:U136)-SUM(Taulukko!U122:U124))/SUM(Taulukko!U122:U124)</f>
        <v>4.9515063211032135</v>
      </c>
      <c r="Q125" s="68">
        <f>100*(SUM(Taulukko!V134:V136)-SUM(Taulukko!V122:V124))/SUM(Taulukko!V122:V124)</f>
        <v>4.204151994224336</v>
      </c>
      <c r="R125" s="68">
        <f>100*(SUM(Taulukko!X134:X136)-SUM(Taulukko!X122:X124))/SUM(Taulukko!X122:X124)</f>
        <v>4.330620263822623</v>
      </c>
      <c r="S125" s="68">
        <f>100*(SUM(Taulukko!Y134:Y136)-SUM(Taulukko!Y122:Y124))/SUM(Taulukko!Y122:Y124)</f>
        <v>3.9245433246449957</v>
      </c>
      <c r="T125" s="68">
        <f>100*(SUM(Taulukko!Z134:Z136)-SUM(Taulukko!Z122:Z124))/SUM(Taulukko!Z122:Z124)</f>
        <v>3.657691625980891</v>
      </c>
      <c r="U125" s="68">
        <f>100*(SUM(Taulukko!AB134:AB136)-SUM(Taulukko!AB122:AB124))/SUM(Taulukko!AB122:AB124)</f>
        <v>3.693787224741812</v>
      </c>
      <c r="V125" s="68">
        <f>100*(SUM(Taulukko!AC134:AC136)-SUM(Taulukko!AC122:AC124))/SUM(Taulukko!AC122:AC124)</f>
        <v>3.3464172285355627</v>
      </c>
      <c r="W125" s="68">
        <f>100*(SUM(Taulukko!AD134:AD136)-SUM(Taulukko!AD122:AD124))/SUM(Taulukko!AD122:AD124)</f>
        <v>3.4232726581636945</v>
      </c>
      <c r="X125" s="68">
        <f>100*(SUM(Taulukko!AF134:AF136)-SUM(Taulukko!AF122:AF124))/SUM(Taulukko!AF122:AF124)</f>
        <v>8.19452942642827</v>
      </c>
      <c r="Y125" s="68">
        <f>100*(SUM(Taulukko!AG134:AG136)-SUM(Taulukko!AG122:AG124))/SUM(Taulukko!AG122:AG124)</f>
        <v>8.086773348748816</v>
      </c>
      <c r="Z125" s="68">
        <f>100*(SUM(Taulukko!AH134:AH136)-SUM(Taulukko!AH122:AH124))/SUM(Taulukko!AH122:AH124)</f>
        <v>8.038515657090931</v>
      </c>
      <c r="AA125" s="68">
        <f>100*(SUM(Taulukko!AJ134:AJ136)-SUM(Taulukko!AJ122:AJ124))/SUM(Taulukko!AJ122:AJ124)</f>
        <v>5.676494902176914</v>
      </c>
      <c r="AB125" s="68">
        <f>100*(SUM(Taulukko!AK134:AK136)-SUM(Taulukko!AK122:AK124))/SUM(Taulukko!AK122:AK124)</f>
        <v>5.456004279219052</v>
      </c>
      <c r="AC125" s="68">
        <f>100*(SUM(Taulukko!AL134:AL136)-SUM(Taulukko!AL122:AL124))/SUM(Taulukko!AL122:AL124)</f>
        <v>5.26175213675215</v>
      </c>
      <c r="AD125" s="3">
        <v>2</v>
      </c>
    </row>
    <row r="126" spans="1:30" ht="12.75">
      <c r="A126" s="107" t="s">
        <v>188</v>
      </c>
      <c r="B126" s="4" t="s">
        <v>105</v>
      </c>
      <c r="C126" s="68">
        <f>100*(SUM(Taulukko!D135:D137)-SUM(Taulukko!D123:D125))/SUM(Taulukko!D123:D125)</f>
        <v>4.896907216494836</v>
      </c>
      <c r="D126" s="68">
        <f>100*(SUM(Taulukko!E135:E137)-SUM(Taulukko!E123:E125))/SUM(Taulukko!E123:E125)</f>
        <v>4.219269828956642</v>
      </c>
      <c r="E126" s="68">
        <f>100*(SUM(Taulukko!F135:F137)-SUM(Taulukko!F123:F125))/SUM(Taulukko!F123:F125)</f>
        <v>4.167076006156461</v>
      </c>
      <c r="F126" s="68">
        <f>100*(SUM(Taulukko!H135:H137)-SUM(Taulukko!H123:H125))/SUM(Taulukko!H123:H125)</f>
        <v>4.416733949343615</v>
      </c>
      <c r="G126" s="68">
        <f>100*(SUM(Taulukko!I135:I137)-SUM(Taulukko!I123:I125))/SUM(Taulukko!I123:I125)</f>
        <v>3.0778164924506455</v>
      </c>
      <c r="H126" s="68">
        <f>100*(SUM(Taulukko!J135:J137)-SUM(Taulukko!J123:J125))/SUM(Taulukko!J123:J125)</f>
        <v>2.61172373766686</v>
      </c>
      <c r="I126" s="68">
        <f>100*(SUM(Taulukko!L135:L137)-SUM(Taulukko!L123:L125))/SUM(Taulukko!L123:L125)</f>
        <v>12.09213051823415</v>
      </c>
      <c r="J126" s="68">
        <f>100*(SUM(Taulukko!M135:M137)-SUM(Taulukko!M123:M125))/SUM(Taulukko!M123:M125)</f>
        <v>10.024516480523005</v>
      </c>
      <c r="K126" s="68">
        <f>100*(SUM(Taulukko!N135:N137)-SUM(Taulukko!N123:N125))/SUM(Taulukko!N123:N125)</f>
        <v>8.319827120475408</v>
      </c>
      <c r="L126" s="68">
        <f>100*(SUM(Taulukko!P135:P137)-SUM(Taulukko!P123:P125))/SUM(Taulukko!P123:P125)</f>
        <v>4.476792090085128</v>
      </c>
      <c r="M126" s="68">
        <f>100*(SUM(Taulukko!Q135:Q137)-SUM(Taulukko!Q123:Q125))/SUM(Taulukko!Q123:Q125)</f>
        <v>4.409302572402721</v>
      </c>
      <c r="N126" s="68">
        <f>100*(SUM(Taulukko!R135:R137)-SUM(Taulukko!R123:R125))/SUM(Taulukko!R123:R125)</f>
        <v>4.442476609125151</v>
      </c>
      <c r="O126" s="68">
        <f>100*(SUM(Taulukko!T135:T137)-SUM(Taulukko!T123:T125))/SUM(Taulukko!T123:T125)</f>
        <v>4.558188397338626</v>
      </c>
      <c r="P126" s="68">
        <f>100*(SUM(Taulukko!U135:U137)-SUM(Taulukko!U123:U125))/SUM(Taulukko!U123:U125)</f>
        <v>4.097070873737849</v>
      </c>
      <c r="Q126" s="68">
        <f>100*(SUM(Taulukko!V135:V137)-SUM(Taulukko!V123:V125))/SUM(Taulukko!V123:V125)</f>
        <v>4.409736415688605</v>
      </c>
      <c r="R126" s="68">
        <f>100*(SUM(Taulukko!X135:X137)-SUM(Taulukko!X123:X125))/SUM(Taulukko!X123:X125)</f>
        <v>3.9843572885966907</v>
      </c>
      <c r="S126" s="68">
        <f>100*(SUM(Taulukko!Y135:Y137)-SUM(Taulukko!Y123:Y125))/SUM(Taulukko!Y123:Y125)</f>
        <v>3.871478400858608</v>
      </c>
      <c r="T126" s="68">
        <f>100*(SUM(Taulukko!Z135:Z137)-SUM(Taulukko!Z123:Z125))/SUM(Taulukko!Z123:Z125)</f>
        <v>3.5621666323206926</v>
      </c>
      <c r="U126" s="68">
        <f>100*(SUM(Taulukko!AB135:AB137)-SUM(Taulukko!AB123:AB125))/SUM(Taulukko!AB123:AB125)</f>
        <v>3.240662735186735</v>
      </c>
      <c r="V126" s="68">
        <f>100*(SUM(Taulukko!AC135:AC137)-SUM(Taulukko!AC123:AC125))/SUM(Taulukko!AC123:AC125)</f>
        <v>3.1521939164497748</v>
      </c>
      <c r="W126" s="68">
        <f>100*(SUM(Taulukko!AD135:AD137)-SUM(Taulukko!AD123:AD125))/SUM(Taulukko!AD123:AD125)</f>
        <v>3.2044910730719556</v>
      </c>
      <c r="X126" s="68">
        <f>100*(SUM(Taulukko!AF135:AF137)-SUM(Taulukko!AF123:AF125))/SUM(Taulukko!AF123:AF125)</f>
        <v>8.169701434129038</v>
      </c>
      <c r="Y126" s="68">
        <f>100*(SUM(Taulukko!AG135:AG137)-SUM(Taulukko!AG123:AG125))/SUM(Taulukko!AG123:AG125)</f>
        <v>8.121466160013583</v>
      </c>
      <c r="Z126" s="68">
        <f>100*(SUM(Taulukko!AH135:AH137)-SUM(Taulukko!AH123:AH125))/SUM(Taulukko!AH123:AH125)</f>
        <v>7.962620714787717</v>
      </c>
      <c r="AA126" s="68">
        <f>100*(SUM(Taulukko!AJ135:AJ137)-SUM(Taulukko!AJ123:AJ125))/SUM(Taulukko!AJ123:AJ125)</f>
        <v>5.513784461152869</v>
      </c>
      <c r="AB126" s="68">
        <f>100*(SUM(Taulukko!AK135:AK137)-SUM(Taulukko!AK123:AK125))/SUM(Taulukko!AK123:AK125)</f>
        <v>5.400372439478603</v>
      </c>
      <c r="AC126" s="68">
        <f>100*(SUM(Taulukko!AL135:AL137)-SUM(Taulukko!AL123:AL125))/SUM(Taulukko!AL123:AL125)</f>
        <v>4.965480616038248</v>
      </c>
      <c r="AD126" s="3">
        <v>3</v>
      </c>
    </row>
    <row r="127" spans="1:30" ht="12.75">
      <c r="A127" s="107" t="s">
        <v>188</v>
      </c>
      <c r="B127" s="4" t="s">
        <v>109</v>
      </c>
      <c r="C127" s="68">
        <f>100*(SUM(Taulukko!D136:D138)-SUM(Taulukko!D124:D126))/SUM(Taulukko!D124:D126)</f>
        <v>3.389830508474589</v>
      </c>
      <c r="D127" s="68">
        <f>100*(SUM(Taulukko!E136:E138)-SUM(Taulukko!E124:E126))/SUM(Taulukko!E124:E126)</f>
        <v>3.468998281066009</v>
      </c>
      <c r="E127" s="68">
        <f>100*(SUM(Taulukko!F136:F138)-SUM(Taulukko!F124:F126))/SUM(Taulukko!F124:F126)</f>
        <v>3.945446747055979</v>
      </c>
      <c r="F127" s="68">
        <f>100*(SUM(Taulukko!H136:H138)-SUM(Taulukko!H124:H126))/SUM(Taulukko!H124:H126)</f>
        <v>1.9507570316315743</v>
      </c>
      <c r="G127" s="68">
        <f>100*(SUM(Taulukko!I136:I138)-SUM(Taulukko!I124:I126))/SUM(Taulukko!I124:I126)</f>
        <v>2.021952628538417</v>
      </c>
      <c r="H127" s="68">
        <f>100*(SUM(Taulukko!J136:J138)-SUM(Taulukko!J124:J126))/SUM(Taulukko!J124:J126)</f>
        <v>2.5166329187156293</v>
      </c>
      <c r="I127" s="68">
        <f>100*(SUM(Taulukko!L136:L138)-SUM(Taulukko!L124:L126))/SUM(Taulukko!L124:L126)</f>
        <v>8.109737714802543</v>
      </c>
      <c r="J127" s="68">
        <f>100*(SUM(Taulukko!M136:M138)-SUM(Taulukko!M124:M126))/SUM(Taulukko!M124:M126)</f>
        <v>7.572502685284621</v>
      </c>
      <c r="K127" s="68">
        <f>100*(SUM(Taulukko!N136:N138)-SUM(Taulukko!N124:N126))/SUM(Taulukko!N124:N126)</f>
        <v>8.049369466058492</v>
      </c>
      <c r="L127" s="68">
        <f>100*(SUM(Taulukko!P136:P138)-SUM(Taulukko!P124:P126))/SUM(Taulukko!P124:P126)</f>
        <v>3.664780382646178</v>
      </c>
      <c r="M127" s="68">
        <f>100*(SUM(Taulukko!Q136:Q138)-SUM(Taulukko!Q124:Q126))/SUM(Taulukko!Q124:Q126)</f>
        <v>3.705854072472486</v>
      </c>
      <c r="N127" s="68">
        <f>100*(SUM(Taulukko!R136:R138)-SUM(Taulukko!R124:R126))/SUM(Taulukko!R124:R126)</f>
        <v>3.923198535311151</v>
      </c>
      <c r="O127" s="68">
        <f>100*(SUM(Taulukko!T136:T138)-SUM(Taulukko!T124:T126))/SUM(Taulukko!T124:T126)</f>
        <v>6.95027468657558</v>
      </c>
      <c r="P127" s="68">
        <f>100*(SUM(Taulukko!U136:U138)-SUM(Taulukko!U124:U126))/SUM(Taulukko!U124:U126)</f>
        <v>5.974370252725503</v>
      </c>
      <c r="Q127" s="68">
        <f>100*(SUM(Taulukko!V136:V138)-SUM(Taulukko!V124:V126))/SUM(Taulukko!V124:V126)</f>
        <v>4.547748276367897</v>
      </c>
      <c r="R127" s="68">
        <f>100*(SUM(Taulukko!X136:X138)-SUM(Taulukko!X124:X126))/SUM(Taulukko!X124:X126)</f>
        <v>2.783958171098006</v>
      </c>
      <c r="S127" s="68">
        <f>100*(SUM(Taulukko!Y136:Y138)-SUM(Taulukko!Y124:Y126))/SUM(Taulukko!Y124:Y126)</f>
        <v>3.353707318634202</v>
      </c>
      <c r="T127" s="68">
        <f>100*(SUM(Taulukko!Z136:Z138)-SUM(Taulukko!Z124:Z126))/SUM(Taulukko!Z124:Z126)</f>
        <v>3.4421980577139455</v>
      </c>
      <c r="U127" s="68">
        <f>100*(SUM(Taulukko!AB136:AB138)-SUM(Taulukko!AB124:AB126))/SUM(Taulukko!AB124:AB126)</f>
        <v>2.77483353716537</v>
      </c>
      <c r="V127" s="68">
        <f>100*(SUM(Taulukko!AC136:AC138)-SUM(Taulukko!AC124:AC126))/SUM(Taulukko!AC124:AC126)</f>
        <v>3.138143929554451</v>
      </c>
      <c r="W127" s="68">
        <f>100*(SUM(Taulukko!AD136:AD138)-SUM(Taulukko!AD124:AD126))/SUM(Taulukko!AD124:AD126)</f>
        <v>3.046420397110963</v>
      </c>
      <c r="X127" s="68">
        <f>100*(SUM(Taulukko!AF136:AF138)-SUM(Taulukko!AF124:AF126))/SUM(Taulukko!AF124:AF126)</f>
        <v>6.65295537869981</v>
      </c>
      <c r="Y127" s="68">
        <f>100*(SUM(Taulukko!AG136:AG138)-SUM(Taulukko!AG124:AG126))/SUM(Taulukko!AG124:AG126)</f>
        <v>7.033803783621467</v>
      </c>
      <c r="Z127" s="68">
        <f>100*(SUM(Taulukko!AH136:AH138)-SUM(Taulukko!AH124:AH126))/SUM(Taulukko!AH124:AH126)</f>
        <v>7.908987750338592</v>
      </c>
      <c r="AA127" s="68">
        <f>100*(SUM(Taulukko!AJ136:AJ138)-SUM(Taulukko!AJ124:AJ126))/SUM(Taulukko!AJ124:AJ126)</f>
        <v>4.147465437788037</v>
      </c>
      <c r="AB127" s="68">
        <f>100*(SUM(Taulukko!AK136:AK138)-SUM(Taulukko!AK124:AK126))/SUM(Taulukko!AK124:AK126)</f>
        <v>4.327176781002633</v>
      </c>
      <c r="AC127" s="68">
        <f>100*(SUM(Taulukko!AL136:AL138)-SUM(Taulukko!AL124:AL126))/SUM(Taulukko!AL124:AL126)</f>
        <v>4.645025072578523</v>
      </c>
      <c r="AD127" s="3">
        <v>4</v>
      </c>
    </row>
    <row r="128" spans="1:30" ht="12.75">
      <c r="A128" s="107" t="s">
        <v>188</v>
      </c>
      <c r="B128" s="4" t="s">
        <v>111</v>
      </c>
      <c r="C128" s="68">
        <f>100*(SUM(Taulukko!D137:D139)-SUM(Taulukko!D125:D127))/SUM(Taulukko!D125:D127)</f>
        <v>2.896174863387969</v>
      </c>
      <c r="D128" s="68">
        <f>100*(SUM(Taulukko!E137:E139)-SUM(Taulukko!E125:E127))/SUM(Taulukko!E125:E127)</f>
        <v>3.396387143384754</v>
      </c>
      <c r="E128" s="68">
        <f>100*(SUM(Taulukko!F137:F139)-SUM(Taulukko!F125:F127))/SUM(Taulukko!F125:F127)</f>
        <v>4.0046295670327146</v>
      </c>
      <c r="F128" s="68">
        <f>100*(SUM(Taulukko!H137:H139)-SUM(Taulukko!H125:H127))/SUM(Taulukko!H125:H127)</f>
        <v>1.8145334671061852</v>
      </c>
      <c r="G128" s="68">
        <f>100*(SUM(Taulukko!I137:I139)-SUM(Taulukko!I125:I127))/SUM(Taulukko!I125:I127)</f>
        <v>1.6393442622950787</v>
      </c>
      <c r="H128" s="68">
        <f>100*(SUM(Taulukko!J137:J139)-SUM(Taulukko!J125:J127))/SUM(Taulukko!J125:J127)</f>
        <v>2.510098095787648</v>
      </c>
      <c r="I128" s="68">
        <f>100*(SUM(Taulukko!L137:L139)-SUM(Taulukko!L125:L127))/SUM(Taulukko!L125:L127)</f>
        <v>7.785817655571629</v>
      </c>
      <c r="J128" s="68">
        <f>100*(SUM(Taulukko!M137:M139)-SUM(Taulukko!M125:M127))/SUM(Taulukko!M125:M127)</f>
        <v>6.7711099309612175</v>
      </c>
      <c r="K128" s="68">
        <f>100*(SUM(Taulukko!N137:N139)-SUM(Taulukko!N125:N127))/SUM(Taulukko!N125:N127)</f>
        <v>7.7700904736562135</v>
      </c>
      <c r="L128" s="68">
        <f>100*(SUM(Taulukko!P137:P139)-SUM(Taulukko!P125:P127))/SUM(Taulukko!P125:P127)</f>
        <v>2.9765013054830227</v>
      </c>
      <c r="M128" s="68">
        <f>100*(SUM(Taulukko!Q137:Q139)-SUM(Taulukko!Q125:Q127))/SUM(Taulukko!Q125:Q127)</f>
        <v>3.3332898631995116</v>
      </c>
      <c r="N128" s="68">
        <f>100*(SUM(Taulukko!R137:R139)-SUM(Taulukko!R125:R127))/SUM(Taulukko!R125:R127)</f>
        <v>3.7736884466232463</v>
      </c>
      <c r="O128" s="68">
        <f>100*(SUM(Taulukko!T137:T139)-SUM(Taulukko!T125:T127))/SUM(Taulukko!T125:T127)</f>
        <v>5.180631151470714</v>
      </c>
      <c r="P128" s="68">
        <f>100*(SUM(Taulukko!U137:U139)-SUM(Taulukko!U125:U127))/SUM(Taulukko!U125:U127)</f>
        <v>4.36268461175479</v>
      </c>
      <c r="Q128" s="68">
        <f>100*(SUM(Taulukko!V137:V139)-SUM(Taulukko!V125:V127))/SUM(Taulukko!V125:V127)</f>
        <v>4.5826375098341545</v>
      </c>
      <c r="R128" s="68">
        <f>100*(SUM(Taulukko!X137:X139)-SUM(Taulukko!X125:X127))/SUM(Taulukko!X125:X127)</f>
        <v>1.6781375963146639</v>
      </c>
      <c r="S128" s="68">
        <f>100*(SUM(Taulukko!Y137:Y139)-SUM(Taulukko!Y125:Y127))/SUM(Taulukko!Y125:Y127)</f>
        <v>2.7487490619621835</v>
      </c>
      <c r="T128" s="68">
        <f>100*(SUM(Taulukko!Z137:Z139)-SUM(Taulukko!Z125:Z127))/SUM(Taulukko!Z125:Z127)</f>
        <v>3.348618734623836</v>
      </c>
      <c r="U128" s="68">
        <f>100*(SUM(Taulukko!AB137:AB139)-SUM(Taulukko!AB125:AB127))/SUM(Taulukko!AB125:AB127)</f>
        <v>2.0993424700942693</v>
      </c>
      <c r="V128" s="68">
        <f>100*(SUM(Taulukko!AC137:AC139)-SUM(Taulukko!AC125:AC127))/SUM(Taulukko!AC125:AC127)</f>
        <v>2.5396205792801974</v>
      </c>
      <c r="W128" s="68">
        <f>100*(SUM(Taulukko!AD137:AD139)-SUM(Taulukko!AD125:AD127))/SUM(Taulukko!AD125:AD127)</f>
        <v>3.0351612600494184</v>
      </c>
      <c r="X128" s="68">
        <f>100*(SUM(Taulukko!AF137:AF139)-SUM(Taulukko!AF125:AF127))/SUM(Taulukko!AF125:AF127)</f>
        <v>6.231280114598263</v>
      </c>
      <c r="Y128" s="68">
        <f>100*(SUM(Taulukko!AG137:AG139)-SUM(Taulukko!AG125:AG127))/SUM(Taulukko!AG125:AG127)</f>
        <v>6.854552847778557</v>
      </c>
      <c r="Z128" s="68">
        <f>100*(SUM(Taulukko!AH137:AH139)-SUM(Taulukko!AH125:AH127))/SUM(Taulukko!AH125:AH127)</f>
        <v>7.951073605531484</v>
      </c>
      <c r="AA128" s="68">
        <f>100*(SUM(Taulukko!AJ137:AJ139)-SUM(Taulukko!AJ125:AJ127))/SUM(Taulukko!AJ125:AJ127)</f>
        <v>3.659506762132048</v>
      </c>
      <c r="AB128" s="68">
        <f>100*(SUM(Taulukko!AK137:AK139)-SUM(Taulukko!AK125:AK127))/SUM(Taulukko!AK125:AK127)</f>
        <v>3.5555555555555616</v>
      </c>
      <c r="AC128" s="68">
        <f>100*(SUM(Taulukko!AL137:AL139)-SUM(Taulukko!AL125:AL127))/SUM(Taulukko!AL125:AL127)</f>
        <v>4.434531618997648</v>
      </c>
      <c r="AD128" s="109">
        <v>5</v>
      </c>
    </row>
    <row r="129" spans="1:30" ht="12.75">
      <c r="A129" s="107" t="s">
        <v>188</v>
      </c>
      <c r="B129" s="18" t="s">
        <v>113</v>
      </c>
      <c r="C129" s="68">
        <f>100*(SUM(Taulukko!D138:D140)-SUM(Taulukko!D126:D128))/SUM(Taulukko!D126:D128)</f>
        <v>4.419321685508733</v>
      </c>
      <c r="D129" s="68">
        <f>100*(SUM(Taulukko!E138:E140)-SUM(Taulukko!E126:E128))/SUM(Taulukko!E126:E128)</f>
        <v>4.412511068397304</v>
      </c>
      <c r="E129" s="68">
        <f>100*(SUM(Taulukko!F138:F140)-SUM(Taulukko!F126:F128))/SUM(Taulukko!F126:F128)</f>
        <v>4.371003857878975</v>
      </c>
      <c r="F129" s="68">
        <f>100*(SUM(Taulukko!H138:H140)-SUM(Taulukko!H126:H128))/SUM(Taulukko!H126:H128)</f>
        <v>4.22755158951477</v>
      </c>
      <c r="G129" s="68">
        <f>100*(SUM(Taulukko!I138:I140)-SUM(Taulukko!I126:I128))/SUM(Taulukko!I126:I128)</f>
        <v>5.325443786982248</v>
      </c>
      <c r="H129" s="68">
        <f>100*(SUM(Taulukko!J138:J140)-SUM(Taulukko!J126:J128))/SUM(Taulukko!J126:J128)</f>
        <v>2.590673575129534</v>
      </c>
      <c r="I129" s="68">
        <f>100*(SUM(Taulukko!L138:L140)-SUM(Taulukko!L126:L128))/SUM(Taulukko!L126:L128)</f>
        <v>10.031347962382455</v>
      </c>
      <c r="J129" s="68">
        <f>100*(SUM(Taulukko!M138:M140)-SUM(Taulukko!M126:M128))/SUM(Taulukko!M126:M128)</f>
        <v>8.22316234796403</v>
      </c>
      <c r="K129" s="68">
        <f>100*(SUM(Taulukko!N138:N140)-SUM(Taulukko!N126:N128))/SUM(Taulukko!N126:N128)</f>
        <v>7.540205641972061</v>
      </c>
      <c r="L129" s="68">
        <f>100*(SUM(Taulukko!P138:P140)-SUM(Taulukko!P126:P128))/SUM(Taulukko!P126:P128)</f>
        <v>3.9239580794540494</v>
      </c>
      <c r="M129" s="68">
        <f>100*(SUM(Taulukko!Q138:Q140)-SUM(Taulukko!Q126:Q128))/SUM(Taulukko!Q126:Q128)</f>
        <v>4.015674983173813</v>
      </c>
      <c r="N129" s="68">
        <f>100*(SUM(Taulukko!R138:R140)-SUM(Taulukko!R126:R128))/SUM(Taulukko!R126:R128)</f>
        <v>4.130966633699447</v>
      </c>
      <c r="O129" s="68">
        <f>100*(SUM(Taulukko!T138:T140)-SUM(Taulukko!T126:T128))/SUM(Taulukko!T126:T128)</f>
        <v>4.684118857866681</v>
      </c>
      <c r="P129" s="68">
        <f>100*(SUM(Taulukko!U138:U140)-SUM(Taulukko!U126:U128))/SUM(Taulukko!U126:U128)</f>
        <v>4.643898073106304</v>
      </c>
      <c r="Q129" s="68">
        <f>100*(SUM(Taulukko!V138:V140)-SUM(Taulukko!V126:V128))/SUM(Taulukko!V126:V128)</f>
        <v>4.5706359082259285</v>
      </c>
      <c r="R129" s="68">
        <f>100*(SUM(Taulukko!X138:X140)-SUM(Taulukko!X126:X128))/SUM(Taulukko!X126:X128)</f>
        <v>2.384341637010675</v>
      </c>
      <c r="S129" s="68">
        <f>100*(SUM(Taulukko!Y138:Y140)-SUM(Taulukko!Y126:Y128))/SUM(Taulukko!Y126:Y128)</f>
        <v>2.878252964928228</v>
      </c>
      <c r="T129" s="68">
        <f>100*(SUM(Taulukko!Z138:Z140)-SUM(Taulukko!Z126:Z128))/SUM(Taulukko!Z126:Z128)</f>
        <v>3.3315327910523624</v>
      </c>
      <c r="U129" s="68">
        <f>100*(SUM(Taulukko!AB138:AB140)-SUM(Taulukko!AB126:AB128))/SUM(Taulukko!AB126:AB128)</f>
        <v>3.109434334467627</v>
      </c>
      <c r="V129" s="68">
        <f>100*(SUM(Taulukko!AC138:AC140)-SUM(Taulukko!AC126:AC128))/SUM(Taulukko!AC126:AC128)</f>
        <v>3.2924961715160506</v>
      </c>
      <c r="W129" s="68">
        <f>100*(SUM(Taulukko!AD138:AD140)-SUM(Taulukko!AD126:AD128))/SUM(Taulukko!AD126:AD128)</f>
        <v>3.3238558909444955</v>
      </c>
      <c r="X129" s="68">
        <f>100*(SUM(Taulukko!AF138:AF140)-SUM(Taulukko!AF126:AF128))/SUM(Taulukko!AF126:AF128)</f>
        <v>7.685542385416468</v>
      </c>
      <c r="Y129" s="68">
        <f>100*(SUM(Taulukko!AG138:AG140)-SUM(Taulukko!AG126:AG128))/SUM(Taulukko!AG126:AG128)</f>
        <v>7.681289319170481</v>
      </c>
      <c r="Z129" s="68">
        <f>100*(SUM(Taulukko!AH138:AH140)-SUM(Taulukko!AH126:AH128))/SUM(Taulukko!AH126:AH128)</f>
        <v>8.116207990042723</v>
      </c>
      <c r="AA129" s="68">
        <f>100*(SUM(Taulukko!AJ138:AJ140)-SUM(Taulukko!AJ126:AJ128))/SUM(Taulukko!AJ126:AJ128)</f>
        <v>5.007436787307895</v>
      </c>
      <c r="AB129" s="68">
        <f>100*(SUM(Taulukko!AK138:AK140)-SUM(Taulukko!AK126:AK128))/SUM(Taulukko!AK126:AK128)</f>
        <v>5.182291666666676</v>
      </c>
      <c r="AC129" s="68">
        <f>100*(SUM(Taulukko!AL138:AL140)-SUM(Taulukko!AL126:AL128))/SUM(Taulukko!AL126:AL128)</f>
        <v>4.464751958224534</v>
      </c>
      <c r="AD129" s="3">
        <v>6</v>
      </c>
    </row>
    <row r="130" spans="1:30" ht="12.75">
      <c r="A130" s="107" t="s">
        <v>188</v>
      </c>
      <c r="B130" s="18" t="s">
        <v>115</v>
      </c>
      <c r="C130" s="68">
        <f>100*(SUM(Taulukko!D139:D141)-SUM(Taulukko!D127:D129))/SUM(Taulukko!D127:D129)</f>
        <v>4.946131243878562</v>
      </c>
      <c r="D130" s="68">
        <f>100*(SUM(Taulukko!E139:E141)-SUM(Taulukko!E127:E129))/SUM(Taulukko!E127:E129)</f>
        <v>5.204875336690786</v>
      </c>
      <c r="E130" s="68">
        <f>100*(SUM(Taulukko!F139:F141)-SUM(Taulukko!F127:F129))/SUM(Taulukko!F127:F129)</f>
        <v>4.757240800335792</v>
      </c>
      <c r="F130" s="68">
        <f>100*(SUM(Taulukko!H139:H141)-SUM(Taulukko!H127:H129))/SUM(Taulukko!H127:H129)</f>
        <v>5.53767947435307</v>
      </c>
      <c r="G130" s="68">
        <f>100*(SUM(Taulukko!I139:I141)-SUM(Taulukko!I127:I129))/SUM(Taulukko!I127:I129)</f>
        <v>6.283343212803808</v>
      </c>
      <c r="H130" s="68">
        <f>100*(SUM(Taulukko!J139:J141)-SUM(Taulukko!J127:J129))/SUM(Taulukko!J127:J129)</f>
        <v>2.758620689655179</v>
      </c>
      <c r="I130" s="68">
        <f>100*(SUM(Taulukko!L139:L141)-SUM(Taulukko!L127:L129))/SUM(Taulukko!L127:L129)</f>
        <v>6.327922841684304</v>
      </c>
      <c r="J130" s="68">
        <f>100*(SUM(Taulukko!M139:M141)-SUM(Taulukko!M127:M129))/SUM(Taulukko!M127:M129)</f>
        <v>7.559958289885297</v>
      </c>
      <c r="K130" s="68">
        <f>100*(SUM(Taulukko!N139:N141)-SUM(Taulukko!N127:N129))/SUM(Taulukko!N127:N129)</f>
        <v>7.256590968415559</v>
      </c>
      <c r="L130" s="68">
        <f>100*(SUM(Taulukko!P139:P141)-SUM(Taulukko!P127:P129))/SUM(Taulukko!P127:P129)</f>
        <v>4.894274174388221</v>
      </c>
      <c r="M130" s="68">
        <f>100*(SUM(Taulukko!Q139:Q141)-SUM(Taulukko!Q127:Q129))/SUM(Taulukko!Q127:Q129)</f>
        <v>4.874112917685503</v>
      </c>
      <c r="N130" s="68">
        <f>100*(SUM(Taulukko!R139:R141)-SUM(Taulukko!R127:R129))/SUM(Taulukko!R127:R129)</f>
        <v>4.701996556854758</v>
      </c>
      <c r="O130" s="68">
        <f>100*(SUM(Taulukko!T139:T141)-SUM(Taulukko!T127:T129))/SUM(Taulukko!T127:T129)</f>
        <v>3.85840897528584</v>
      </c>
      <c r="P130" s="68">
        <f>100*(SUM(Taulukko!U139:U141)-SUM(Taulukko!U127:U129))/SUM(Taulukko!U127:U129)</f>
        <v>4.132800940470648</v>
      </c>
      <c r="Q130" s="68">
        <f>100*(SUM(Taulukko!V139:V141)-SUM(Taulukko!V127:V129))/SUM(Taulukko!V127:V129)</f>
        <v>4.582524948592545</v>
      </c>
      <c r="R130" s="68">
        <f>100*(SUM(Taulukko!X139:X141)-SUM(Taulukko!X127:X129))/SUM(Taulukko!X127:X129)</f>
        <v>2.8080869180838786</v>
      </c>
      <c r="S130" s="68">
        <f>100*(SUM(Taulukko!Y139:Y141)-SUM(Taulukko!Y127:Y129))/SUM(Taulukko!Y127:Y129)</f>
        <v>3.209117097456913</v>
      </c>
      <c r="T130" s="68">
        <f>100*(SUM(Taulukko!Z139:Z141)-SUM(Taulukko!Z127:Z129))/SUM(Taulukko!Z127:Z129)</f>
        <v>3.388058637648808</v>
      </c>
      <c r="U130" s="68">
        <f>100*(SUM(Taulukko!AB139:AB141)-SUM(Taulukko!AB127:AB129))/SUM(Taulukko!AB127:AB129)</f>
        <v>3.861692015209125</v>
      </c>
      <c r="V130" s="68">
        <f>100*(SUM(Taulukko!AC139:AC141)-SUM(Taulukko!AC127:AC129))/SUM(Taulukko!AC127:AC129)</f>
        <v>3.820170084214442</v>
      </c>
      <c r="W130" s="68">
        <f>100*(SUM(Taulukko!AD139:AD141)-SUM(Taulukko!AD127:AD129))/SUM(Taulukko!AD127:AD129)</f>
        <v>3.7967997514370166</v>
      </c>
      <c r="X130" s="68">
        <f>100*(SUM(Taulukko!AF139:AF141)-SUM(Taulukko!AF127:AF129))/SUM(Taulukko!AF127:AF129)</f>
        <v>8.640256752315207</v>
      </c>
      <c r="Y130" s="68">
        <f>100*(SUM(Taulukko!AG139:AG141)-SUM(Taulukko!AG127:AG129))/SUM(Taulukko!AG127:AG129)</f>
        <v>8.580009032699222</v>
      </c>
      <c r="Z130" s="68">
        <f>100*(SUM(Taulukko!AH139:AH141)-SUM(Taulukko!AH127:AH129))/SUM(Taulukko!AH127:AH129)</f>
        <v>8.343922156320566</v>
      </c>
      <c r="AA130" s="68">
        <f>100*(SUM(Taulukko!AJ139:AJ141)-SUM(Taulukko!AJ127:AJ129))/SUM(Taulukko!AJ127:AJ129)</f>
        <v>5.490570541895427</v>
      </c>
      <c r="AB130" s="68">
        <f>100*(SUM(Taulukko!AK139:AK141)-SUM(Taulukko!AK127:AK129))/SUM(Taulukko!AK127:AK129)</f>
        <v>5.737279335410182</v>
      </c>
      <c r="AC130" s="68">
        <f>100*(SUM(Taulukko!AL139:AL141)-SUM(Taulukko!AL127:AL129))/SUM(Taulukko!AL127:AL129)</f>
        <v>4.706188247529908</v>
      </c>
      <c r="AD130" s="3">
        <v>7</v>
      </c>
    </row>
    <row r="131" spans="1:30" ht="12.75">
      <c r="A131" s="107" t="s">
        <v>188</v>
      </c>
      <c r="B131" s="18" t="s">
        <v>117</v>
      </c>
      <c r="C131" s="68">
        <f>100*(SUM(Taulukko!D140:D142)-SUM(Taulukko!D128:D130))/SUM(Taulukko!D128:D130)</f>
        <v>5.555555555555553</v>
      </c>
      <c r="D131" s="68">
        <f>100*(SUM(Taulukko!E140:E142)-SUM(Taulukko!E128:E130))/SUM(Taulukko!E128:E130)</f>
        <v>5.399472868300358</v>
      </c>
      <c r="E131" s="68">
        <f>100*(SUM(Taulukko!F140:F142)-SUM(Taulukko!F128:F130))/SUM(Taulukko!F128:F130)</f>
        <v>4.883321590930396</v>
      </c>
      <c r="F131" s="68">
        <f>100*(SUM(Taulukko!H140:H142)-SUM(Taulukko!H128:H130))/SUM(Taulukko!H128:H130)</f>
        <v>6.024718185522207</v>
      </c>
      <c r="G131" s="68">
        <f>100*(SUM(Taulukko!I140:I142)-SUM(Taulukko!I128:I130))/SUM(Taulukko!I128:I130)</f>
        <v>6.30737340835061</v>
      </c>
      <c r="H131" s="68">
        <f>100*(SUM(Taulukko!J140:J142)-SUM(Taulukko!J128:J130))/SUM(Taulukko!J128:J130)</f>
        <v>2.8973034997131446</v>
      </c>
      <c r="I131" s="68">
        <f>100*(SUM(Taulukko!L140:L142)-SUM(Taulukko!L128:L130))/SUM(Taulukko!L128:L130)</f>
        <v>6.555122622049041</v>
      </c>
      <c r="J131" s="68">
        <f>100*(SUM(Taulukko!M140:M142)-SUM(Taulukko!M128:M130))/SUM(Taulukko!M128:M130)</f>
        <v>7.409326424870457</v>
      </c>
      <c r="K131" s="68">
        <f>100*(SUM(Taulukko!N140:N142)-SUM(Taulukko!N128:N130))/SUM(Taulukko!N128:N130)</f>
        <v>6.875161540449735</v>
      </c>
      <c r="L131" s="68">
        <f>100*(SUM(Taulukko!P140:P142)-SUM(Taulukko!P128:P130))/SUM(Taulukko!P128:P130)</f>
        <v>5.340963280877439</v>
      </c>
      <c r="M131" s="68">
        <f>100*(SUM(Taulukko!Q140:Q142)-SUM(Taulukko!Q128:Q130))/SUM(Taulukko!Q128:Q130)</f>
        <v>5.31262633068322</v>
      </c>
      <c r="N131" s="68">
        <f>100*(SUM(Taulukko!R140:R142)-SUM(Taulukko!R128:R130))/SUM(Taulukko!R128:R130)</f>
        <v>5.079758923183297</v>
      </c>
      <c r="O131" s="68">
        <f>100*(SUM(Taulukko!T140:T142)-SUM(Taulukko!T128:T130))/SUM(Taulukko!T128:T130)</f>
        <v>4.255435675557265</v>
      </c>
      <c r="P131" s="68">
        <f>100*(SUM(Taulukko!U140:U142)-SUM(Taulukko!U128:U130))/SUM(Taulukko!U128:U130)</f>
        <v>4.640303389977725</v>
      </c>
      <c r="Q131" s="68">
        <f>100*(SUM(Taulukko!V140:V142)-SUM(Taulukko!V128:V130))/SUM(Taulukko!V128:V130)</f>
        <v>4.631951401717623</v>
      </c>
      <c r="R131" s="68">
        <f>100*(SUM(Taulukko!X140:X142)-SUM(Taulukko!X128:X130))/SUM(Taulukko!X128:X130)</f>
        <v>3.839973918915788</v>
      </c>
      <c r="S131" s="68">
        <f>100*(SUM(Taulukko!Y140:Y142)-SUM(Taulukko!Y128:Y130))/SUM(Taulukko!Y128:Y130)</f>
        <v>3.874506663013299</v>
      </c>
      <c r="T131" s="68">
        <f>100*(SUM(Taulukko!Z140:Z142)-SUM(Taulukko!Z128:Z130))/SUM(Taulukko!Z128:Z130)</f>
        <v>3.466658944259138</v>
      </c>
      <c r="U131" s="68">
        <f>100*(SUM(Taulukko!AB140:AB142)-SUM(Taulukko!AB128:AB130))/SUM(Taulukko!AB128:AB130)</f>
        <v>4.443691458721609</v>
      </c>
      <c r="V131" s="68">
        <f>100*(SUM(Taulukko!AC140:AC142)-SUM(Taulukko!AC128:AC130))/SUM(Taulukko!AC128:AC130)</f>
        <v>4.456801458702435</v>
      </c>
      <c r="W131" s="68">
        <f>100*(SUM(Taulukko!AD140:AD142)-SUM(Taulukko!AD128:AD130))/SUM(Taulukko!AD128:AD130)</f>
        <v>4.2154857107432875</v>
      </c>
      <c r="X131" s="68">
        <f>100*(SUM(Taulukko!AF140:AF142)-SUM(Taulukko!AF128:AF130))/SUM(Taulukko!AF128:AF130)</f>
        <v>9.41243151331949</v>
      </c>
      <c r="Y131" s="68">
        <f>100*(SUM(Taulukko!AG140:AG142)-SUM(Taulukko!AG128:AG130))/SUM(Taulukko!AG128:AG130)</f>
        <v>9.397228637413386</v>
      </c>
      <c r="Z131" s="68">
        <f>100*(SUM(Taulukko!AH140:AH142)-SUM(Taulukko!AH128:AH130))/SUM(Taulukko!AH128:AH130)</f>
        <v>8.54512959497898</v>
      </c>
      <c r="AA131" s="68">
        <f>100*(SUM(Taulukko!AJ140:AJ142)-SUM(Taulukko!AJ128:AJ130))/SUM(Taulukko!AJ128:AJ130)</f>
        <v>6.076430097317832</v>
      </c>
      <c r="AB131" s="68">
        <f>100*(SUM(Taulukko!AK140:AK142)-SUM(Taulukko!AK128:AK130))/SUM(Taulukko!AK128:AK130)</f>
        <v>6.715063520871153</v>
      </c>
      <c r="AC131" s="68">
        <f>100*(SUM(Taulukko!AL140:AL142)-SUM(Taulukko!AL128:AL130))/SUM(Taulukko!AL128:AL130)</f>
        <v>5.023303987571201</v>
      </c>
      <c r="AD131" s="3">
        <v>8</v>
      </c>
    </row>
    <row r="132" spans="1:30" ht="12.75">
      <c r="A132" s="103" t="s">
        <v>188</v>
      </c>
      <c r="B132" s="18" t="s">
        <v>119</v>
      </c>
      <c r="C132" s="68">
        <f>100*(SUM(Taulukko!D141:D143)-SUM(Taulukko!D129:D131))/SUM(Taulukko!D129:D131)</f>
        <v>3.4509399948493518</v>
      </c>
      <c r="D132" s="68">
        <f>100*(SUM(Taulukko!E141:E143)-SUM(Taulukko!E129:E131))/SUM(Taulukko!E129:E131)</f>
        <v>4.566131183607114</v>
      </c>
      <c r="E132" s="68">
        <f>100*(SUM(Taulukko!F141:F143)-SUM(Taulukko!F129:F131))/SUM(Taulukko!F129:F131)</f>
        <v>4.7825056141762206</v>
      </c>
      <c r="F132" s="68">
        <f>100*(SUM(Taulukko!H141:H143)-SUM(Taulukko!H129:H131))/SUM(Taulukko!H129:H131)</f>
        <v>0.9735513941366364</v>
      </c>
      <c r="G132" s="68">
        <f>100*(SUM(Taulukko!I141:I143)-SUM(Taulukko!I129:I131))/SUM(Taulukko!I129:I131)</f>
        <v>0.4763239002521683</v>
      </c>
      <c r="H132" s="68">
        <f>100*(SUM(Taulukko!J141:J143)-SUM(Taulukko!J129:J131))/SUM(Taulukko!J129:J131)</f>
        <v>3.064146620847632</v>
      </c>
      <c r="I132" s="68">
        <f>100*(SUM(Taulukko!L141:L143)-SUM(Taulukko!L129:L131))/SUM(Taulukko!L129:L131)</f>
        <v>1.08145421076852</v>
      </c>
      <c r="J132" s="68">
        <f>100*(SUM(Taulukko!M141:M143)-SUM(Taulukko!M129:M131))/SUM(Taulukko!M129:M131)</f>
        <v>3.9576506175951573</v>
      </c>
      <c r="K132" s="68">
        <f>100*(SUM(Taulukko!N141:N143)-SUM(Taulukko!N129:N131))/SUM(Taulukko!N129:N131)</f>
        <v>6.7179487179487305</v>
      </c>
      <c r="L132" s="68">
        <f>100*(SUM(Taulukko!P141:P143)-SUM(Taulukko!P129:P131))/SUM(Taulukko!P129:P131)</f>
        <v>4.95889003083248</v>
      </c>
      <c r="M132" s="68">
        <f>100*(SUM(Taulukko!Q141:Q143)-SUM(Taulukko!Q129:Q131))/SUM(Taulukko!Q129:Q131)</f>
        <v>5.219634106669844</v>
      </c>
      <c r="N132" s="68">
        <f>100*(SUM(Taulukko!R141:R143)-SUM(Taulukko!R129:R131))/SUM(Taulukko!R129:R131)</f>
        <v>5.150565718297077</v>
      </c>
      <c r="O132" s="68">
        <f>100*(SUM(Taulukko!T141:T143)-SUM(Taulukko!T129:T131))/SUM(Taulukko!T129:T131)</f>
        <v>4.786025664640503</v>
      </c>
      <c r="P132" s="68">
        <f>100*(SUM(Taulukko!U141:U143)-SUM(Taulukko!U129:U131))/SUM(Taulukko!U129:U131)</f>
        <v>4.697138760572816</v>
      </c>
      <c r="Q132" s="68">
        <f>100*(SUM(Taulukko!V141:V143)-SUM(Taulukko!V129:V131))/SUM(Taulukko!V129:V131)</f>
        <v>4.702109295390855</v>
      </c>
      <c r="R132" s="68">
        <f>100*(SUM(Taulukko!X141:X143)-SUM(Taulukko!X129:X131))/SUM(Taulukko!X129:X131)</f>
        <v>3.209169054441274</v>
      </c>
      <c r="S132" s="68">
        <f>100*(SUM(Taulukko!Y141:Y143)-SUM(Taulukko!Y129:Y131))/SUM(Taulukko!Y129:Y131)</f>
        <v>3.8457600823228852</v>
      </c>
      <c r="T132" s="68">
        <f>100*(SUM(Taulukko!Z141:Z143)-SUM(Taulukko!Z129:Z131))/SUM(Taulukko!Z129:Z131)</f>
        <v>3.511199447576201</v>
      </c>
      <c r="U132" s="68">
        <f>100*(SUM(Taulukko!AB141:AB143)-SUM(Taulukko!AB129:AB131))/SUM(Taulukko!AB129:AB131)</f>
        <v>4.187103102896388</v>
      </c>
      <c r="V132" s="68">
        <f>100*(SUM(Taulukko!AC141:AC143)-SUM(Taulukko!AC129:AC131))/SUM(Taulukko!AC129:AC131)</f>
        <v>4.387128001668335</v>
      </c>
      <c r="W132" s="68">
        <f>100*(SUM(Taulukko!AD141:AD143)-SUM(Taulukko!AD129:AD131))/SUM(Taulukko!AD129:AD131)</f>
        <v>4.532162612685713</v>
      </c>
      <c r="X132" s="68">
        <f>100*(SUM(Taulukko!AF141:AF143)-SUM(Taulukko!AF129:AF131))/SUM(Taulukko!AF129:AF131)</f>
        <v>8.44300016147264</v>
      </c>
      <c r="Y132" s="68">
        <f>100*(SUM(Taulukko!AG141:AG143)-SUM(Taulukko!AG129:AG131))/SUM(Taulukko!AG129:AG131)</f>
        <v>8.868920523178565</v>
      </c>
      <c r="Z132" s="68">
        <f>100*(SUM(Taulukko!AH141:AH143)-SUM(Taulukko!AH129:AH131))/SUM(Taulukko!AH129:AH131)</f>
        <v>8.67610942705488</v>
      </c>
      <c r="AA132" s="68">
        <f>100*(SUM(Taulukko!AJ141:AJ143)-SUM(Taulukko!AJ129:AJ131))/SUM(Taulukko!AJ129:AJ131)</f>
        <v>5.041593143433296</v>
      </c>
      <c r="AB132" s="68">
        <f>100*(SUM(Taulukko!AK141:AK143)-SUM(Taulukko!AK129:AK131))/SUM(Taulukko!AK129:AK131)</f>
        <v>5.32544378698223</v>
      </c>
      <c r="AC132" s="68">
        <f>100*(SUM(Taulukko!AL141:AL143)-SUM(Taulukko!AL129:AL131))/SUM(Taulukko!AL129:AL131)</f>
        <v>5.390766056229038</v>
      </c>
      <c r="AD132" s="3">
        <v>9</v>
      </c>
    </row>
    <row r="133" spans="1:30" ht="12.75">
      <c r="A133" s="103" t="s">
        <v>188</v>
      </c>
      <c r="B133" s="18" t="s">
        <v>121</v>
      </c>
      <c r="C133" s="68">
        <f>100*(SUM(Taulukko!D142:D144)-SUM(Taulukko!D130:D132))/SUM(Taulukko!D130:D132)</f>
        <v>4.555433589462136</v>
      </c>
      <c r="D133" s="68">
        <f>100*(SUM(Taulukko!E142:E144)-SUM(Taulukko!E130:E132))/SUM(Taulukko!E130:E132)</f>
        <v>4.502045663114847</v>
      </c>
      <c r="E133" s="68">
        <f>100*(SUM(Taulukko!F142:F144)-SUM(Taulukko!F130:F132))/SUM(Taulukko!F130:F132)</f>
        <v>4.706924114966243</v>
      </c>
      <c r="F133" s="68">
        <f>100*(SUM(Taulukko!H142:H144)-SUM(Taulukko!H130:H132))/SUM(Taulukko!H130:H132)</f>
        <v>2.085530169888695</v>
      </c>
      <c r="G133" s="68">
        <f>100*(SUM(Taulukko!I142:I144)-SUM(Taulukko!I130:I132))/SUM(Taulukko!I130:I132)</f>
        <v>1.0364145658263433</v>
      </c>
      <c r="H133" s="68">
        <f>100*(SUM(Taulukko!J142:J144)-SUM(Taulukko!J130:J132))/SUM(Taulukko!J130:J132)</f>
        <v>3.230417381360781</v>
      </c>
      <c r="I133" s="68">
        <f>100*(SUM(Taulukko!L142:L144)-SUM(Taulukko!L130:L132))/SUM(Taulukko!L130:L132)</f>
        <v>7.174556213017742</v>
      </c>
      <c r="J133" s="68">
        <f>100*(SUM(Taulukko!M142:M144)-SUM(Taulukko!M130:M132))/SUM(Taulukko!M130:M132)</f>
        <v>7.0990806945863</v>
      </c>
      <c r="K133" s="68">
        <f>100*(SUM(Taulukko!N142:N144)-SUM(Taulukko!N130:N132))/SUM(Taulukko!N130:N132)</f>
        <v>7.06812962490431</v>
      </c>
      <c r="L133" s="68">
        <f>100*(SUM(Taulukko!P142:P144)-SUM(Taulukko!P130:P132))/SUM(Taulukko!P130:P132)</f>
        <v>4.861111111111123</v>
      </c>
      <c r="M133" s="68">
        <f>100*(SUM(Taulukko!Q142:Q144)-SUM(Taulukko!Q130:Q132))/SUM(Taulukko!Q130:Q132)</f>
        <v>5.008181708422916</v>
      </c>
      <c r="N133" s="68">
        <f>100*(SUM(Taulukko!R142:R144)-SUM(Taulukko!R130:R132))/SUM(Taulukko!R130:R132)</f>
        <v>5.082362136299253</v>
      </c>
      <c r="O133" s="68">
        <f>100*(SUM(Taulukko!T142:T144)-SUM(Taulukko!T130:T132))/SUM(Taulukko!T130:T132)</f>
        <v>5.21268515001898</v>
      </c>
      <c r="P133" s="68">
        <f>100*(SUM(Taulukko!U142:U144)-SUM(Taulukko!U130:U132))/SUM(Taulukko!U130:U132)</f>
        <v>5.174119880333135</v>
      </c>
      <c r="Q133" s="68">
        <f>100*(SUM(Taulukko!V142:V144)-SUM(Taulukko!V130:V132))/SUM(Taulukko!V130:V132)</f>
        <v>4.75465770607258</v>
      </c>
      <c r="R133" s="68">
        <f>100*(SUM(Taulukko!X142:X144)-SUM(Taulukko!X130:X132))/SUM(Taulukko!X130:X132)</f>
        <v>4.159196844747217</v>
      </c>
      <c r="S133" s="68">
        <f>100*(SUM(Taulukko!Y142:Y144)-SUM(Taulukko!Y130:Y132))/SUM(Taulukko!Y130:Y132)</f>
        <v>4.164262862537382</v>
      </c>
      <c r="T133" s="68">
        <f>100*(SUM(Taulukko!Z142:Z144)-SUM(Taulukko!Z130:Z132))/SUM(Taulukko!Z130:Z132)</f>
        <v>3.4904790833106354</v>
      </c>
      <c r="U133" s="68">
        <f>100*(SUM(Taulukko!AB142:AB144)-SUM(Taulukko!AB130:AB132))/SUM(Taulukko!AB130:AB132)</f>
        <v>4.641846055232107</v>
      </c>
      <c r="V133" s="68">
        <f>100*(SUM(Taulukko!AC142:AC144)-SUM(Taulukko!AC130:AC132))/SUM(Taulukko!AC130:AC132)</f>
        <v>4.923510301435211</v>
      </c>
      <c r="W133" s="68">
        <f>100*(SUM(Taulukko!AD142:AD144)-SUM(Taulukko!AD130:AD132))/SUM(Taulukko!AD130:AD132)</f>
        <v>4.819125397996075</v>
      </c>
      <c r="X133" s="68">
        <f>100*(SUM(Taulukko!AF142:AF144)-SUM(Taulukko!AF130:AF132))/SUM(Taulukko!AF130:AF132)</f>
        <v>8.980065393945798</v>
      </c>
      <c r="Y133" s="68">
        <f>100*(SUM(Taulukko!AG142:AG144)-SUM(Taulukko!AG130:AG132))/SUM(Taulukko!AG130:AG132)</f>
        <v>9.213218966342998</v>
      </c>
      <c r="Z133" s="68">
        <f>100*(SUM(Taulukko!AH142:AH144)-SUM(Taulukko!AH130:AH132))/SUM(Taulukko!AH130:AH132)</f>
        <v>8.750585417003405</v>
      </c>
      <c r="AA133" s="68">
        <f>100*(SUM(Taulukko!AJ142:AJ144)-SUM(Taulukko!AJ130:AJ132))/SUM(Taulukko!AJ130:AJ132)</f>
        <v>5.978835978835985</v>
      </c>
      <c r="AB133" s="68">
        <f>100*(SUM(Taulukko!AK142:AK144)-SUM(Taulukko!AK130:AK132))/SUM(Taulukko!AK130:AK132)</f>
        <v>5.8793324775353115</v>
      </c>
      <c r="AC133" s="68">
        <f>100*(SUM(Taulukko!AL142:AL144)-SUM(Taulukko!AL130:AL132))/SUM(Taulukko!AL130:AL132)</f>
        <v>5.731174505268556</v>
      </c>
      <c r="AD133" s="3">
        <v>10</v>
      </c>
    </row>
    <row r="134" spans="1:30" ht="12.75">
      <c r="A134" s="103" t="s">
        <v>188</v>
      </c>
      <c r="B134" s="18" t="s">
        <v>122</v>
      </c>
      <c r="C134" s="68">
        <f>100*(SUM(Taulukko!D143:D145)-SUM(Taulukko!D131:D133))/SUM(Taulukko!D131:D133)</f>
        <v>4.539164129532238</v>
      </c>
      <c r="D134" s="68">
        <f>100*(SUM(Taulukko!E143:E145)-SUM(Taulukko!E131:E133))/SUM(Taulukko!E131:E133)</f>
        <v>4.567270924424712</v>
      </c>
      <c r="E134" s="68">
        <f>100*(SUM(Taulukko!F143:F145)-SUM(Taulukko!F131:F133))/SUM(Taulukko!F131:F133)</f>
        <v>4.787505385381893</v>
      </c>
      <c r="F134" s="68">
        <f>100*(SUM(Taulukko!H143:H145)-SUM(Taulukko!H131:H133))/SUM(Taulukko!H131:H133)</f>
        <v>2.108968291528648</v>
      </c>
      <c r="G134" s="68">
        <f>100*(SUM(Taulukko!I143:I145)-SUM(Taulukko!I131:I133))/SUM(Taulukko!I131:I133)</f>
        <v>1.5651201788709</v>
      </c>
      <c r="H134" s="68">
        <f>100*(SUM(Taulukko!J143:J145)-SUM(Taulukko!J131:J133))/SUM(Taulukko!J131:J133)</f>
        <v>3.395149786019965</v>
      </c>
      <c r="I134" s="68">
        <f>100*(SUM(Taulukko!L143:L145)-SUM(Taulukko!L131:L133))/SUM(Taulukko!L131:L133)</f>
        <v>7.597434632461768</v>
      </c>
      <c r="J134" s="68">
        <f>100*(SUM(Taulukko!M143:M145)-SUM(Taulukko!M131:M133))/SUM(Taulukko!M131:M133)</f>
        <v>8.22929936305733</v>
      </c>
      <c r="K134" s="68">
        <f>100*(SUM(Taulukko!N143:N145)-SUM(Taulukko!N131:N133))/SUM(Taulukko!N131:N133)</f>
        <v>7.758839989824471</v>
      </c>
      <c r="L134" s="68">
        <f>100*(SUM(Taulukko!P143:P145)-SUM(Taulukko!P131:P133))/SUM(Taulukko!P131:P133)</f>
        <v>5.087051142546227</v>
      </c>
      <c r="M134" s="68">
        <f>100*(SUM(Taulukko!Q143:Q145)-SUM(Taulukko!Q131:Q133))/SUM(Taulukko!Q131:Q133)</f>
        <v>5.030713207576173</v>
      </c>
      <c r="N134" s="68">
        <f>100*(SUM(Taulukko!R143:R145)-SUM(Taulukko!R131:R133))/SUM(Taulukko!R131:R133)</f>
        <v>5.051196113400166</v>
      </c>
      <c r="O134" s="68">
        <f>100*(SUM(Taulukko!T143:T145)-SUM(Taulukko!T131:T133))/SUM(Taulukko!T131:T133)</f>
        <v>5.380304747512918</v>
      </c>
      <c r="P134" s="68">
        <f>100*(SUM(Taulukko!U143:U145)-SUM(Taulukko!U131:U133))/SUM(Taulukko!U131:U133)</f>
        <v>5.215861462304035</v>
      </c>
      <c r="Q134" s="68">
        <f>100*(SUM(Taulukko!V143:V145)-SUM(Taulukko!V131:V133))/SUM(Taulukko!V131:V133)</f>
        <v>4.750838180932444</v>
      </c>
      <c r="R134" s="68">
        <f>100*(SUM(Taulukko!X143:X145)-SUM(Taulukko!X131:X133))/SUM(Taulukko!X131:X133)</f>
        <v>3.411842394893252</v>
      </c>
      <c r="S134" s="68">
        <f>100*(SUM(Taulukko!Y143:Y145)-SUM(Taulukko!Y131:Y133))/SUM(Taulukko!Y131:Y133)</f>
        <v>3.5673292638388774</v>
      </c>
      <c r="T134" s="68">
        <f>100*(SUM(Taulukko!Z143:Z145)-SUM(Taulukko!Z131:Z133))/SUM(Taulukko!Z131:Z133)</f>
        <v>3.401595036272193</v>
      </c>
      <c r="U134" s="68">
        <f>100*(SUM(Taulukko!AB143:AB145)-SUM(Taulukko!AB131:AB133))/SUM(Taulukko!AB131:AB133)</f>
        <v>5.05129815745394</v>
      </c>
      <c r="V134" s="68">
        <f>100*(SUM(Taulukko!AC143:AC145)-SUM(Taulukko!AC131:AC133))/SUM(Taulukko!AC131:AC133)</f>
        <v>5.187609399306497</v>
      </c>
      <c r="W134" s="68">
        <f>100*(SUM(Taulukko!AD143:AD145)-SUM(Taulukko!AD131:AD133))/SUM(Taulukko!AD131:AD133)</f>
        <v>5.038560938589665</v>
      </c>
      <c r="X134" s="68">
        <f>100*(SUM(Taulukko!AF143:AF145)-SUM(Taulukko!AF131:AF133))/SUM(Taulukko!AF131:AF133)</f>
        <v>8.872337645367844</v>
      </c>
      <c r="Y134" s="68">
        <f>100*(SUM(Taulukko!AG143:AG145)-SUM(Taulukko!AG131:AG133))/SUM(Taulukko!AG131:AG133)</f>
        <v>8.704406762911054</v>
      </c>
      <c r="Z134" s="68">
        <f>100*(SUM(Taulukko!AH143:AH145)-SUM(Taulukko!AH131:AH133))/SUM(Taulukko!AH131:AH133)</f>
        <v>8.790024884230647</v>
      </c>
      <c r="AA134" s="68">
        <f>100*(SUM(Taulukko!AJ143:AJ145)-SUM(Taulukko!AJ131:AJ133))/SUM(Taulukko!AJ131:AJ133)</f>
        <v>6.305339415079152</v>
      </c>
      <c r="AB134" s="68">
        <f>100*(SUM(Taulukko!AK143:AK145)-SUM(Taulukko!AK131:AK133))/SUM(Taulukko!AK131:AK133)</f>
        <v>5.984654731457825</v>
      </c>
      <c r="AC134" s="68">
        <f>100*(SUM(Taulukko!AL143:AL145)-SUM(Taulukko!AL131:AL133))/SUM(Taulukko!AL131:AL133)</f>
        <v>6.072252113758659</v>
      </c>
      <c r="AD134" s="3">
        <v>11</v>
      </c>
    </row>
    <row r="135" spans="1:30" ht="12.75">
      <c r="A135" s="103" t="s">
        <v>188</v>
      </c>
      <c r="B135" s="18" t="s">
        <v>123</v>
      </c>
      <c r="C135" s="68">
        <f>100*(SUM(Taulukko!D144:D146)-SUM(Taulukko!D132:D134))/SUM(Taulukko!D132:D134)</f>
        <v>5.131004366812229</v>
      </c>
      <c r="D135" s="68">
        <f>100*(SUM(Taulukko!E144:E146)-SUM(Taulukko!E132:E134))/SUM(Taulukko!E132:E134)</f>
        <v>5.039855732545451</v>
      </c>
      <c r="E135" s="68">
        <f>100*(SUM(Taulukko!F144:F146)-SUM(Taulukko!F132:F134))/SUM(Taulukko!F132:F134)</f>
        <v>4.976680876208143</v>
      </c>
      <c r="F135" s="68">
        <f>100*(SUM(Taulukko!H144:H146)-SUM(Taulukko!H132:H134))/SUM(Taulukko!H132:H134)</f>
        <v>3.511299180696854</v>
      </c>
      <c r="G135" s="68">
        <f>100*(SUM(Taulukko!I144:I146)-SUM(Taulukko!I132:I134))/SUM(Taulukko!I132:I134)</f>
        <v>3.8538395660862124</v>
      </c>
      <c r="H135" s="68">
        <f>100*(SUM(Taulukko!J144:J146)-SUM(Taulukko!J132:J134))/SUM(Taulukko!J132:J134)</f>
        <v>3.5012809564475007</v>
      </c>
      <c r="I135" s="68">
        <f>100*(SUM(Taulukko!L144:L146)-SUM(Taulukko!L132:L134))/SUM(Taulukko!L132:L134)</f>
        <v>8.543451652386775</v>
      </c>
      <c r="J135" s="68">
        <f>100*(SUM(Taulukko!M144:M146)-SUM(Taulukko!M132:M134))/SUM(Taulukko!M132:M134)</f>
        <v>8.912655971479516</v>
      </c>
      <c r="K135" s="68">
        <f>100*(SUM(Taulukko!N144:N146)-SUM(Taulukko!N132:N134))/SUM(Taulukko!N132:N134)</f>
        <v>8.438925494171317</v>
      </c>
      <c r="L135" s="68">
        <f>100*(SUM(Taulukko!P144:P146)-SUM(Taulukko!P132:P134))/SUM(Taulukko!P132:P134)</f>
        <v>5.122788486928961</v>
      </c>
      <c r="M135" s="68">
        <f>100*(SUM(Taulukko!Q144:Q146)-SUM(Taulukko!Q132:Q134))/SUM(Taulukko!Q132:Q134)</f>
        <v>4.996948564804047</v>
      </c>
      <c r="N135" s="68">
        <f>100*(SUM(Taulukko!R144:R146)-SUM(Taulukko!R132:R134))/SUM(Taulukko!R132:R134)</f>
        <v>5.134356883155367</v>
      </c>
      <c r="O135" s="68">
        <f>100*(SUM(Taulukko!T144:T146)-SUM(Taulukko!T132:T134))/SUM(Taulukko!T132:T134)</f>
        <v>3.615708788859718</v>
      </c>
      <c r="P135" s="68">
        <f>100*(SUM(Taulukko!U144:U146)-SUM(Taulukko!U132:U134))/SUM(Taulukko!U132:U134)</f>
        <v>4.344137450000716</v>
      </c>
      <c r="Q135" s="68">
        <f>100*(SUM(Taulukko!V144:V146)-SUM(Taulukko!V132:V134))/SUM(Taulukko!V132:V134)</f>
        <v>4.705372147232618</v>
      </c>
      <c r="R135" s="68">
        <f>100*(SUM(Taulukko!X144:X146)-SUM(Taulukko!X132:X134))/SUM(Taulukko!X132:X134)</f>
        <v>3.8648386052035115</v>
      </c>
      <c r="S135" s="68">
        <f>100*(SUM(Taulukko!Y144:Y146)-SUM(Taulukko!Y132:Y134))/SUM(Taulukko!Y132:Y134)</f>
        <v>3.0587947186877966</v>
      </c>
      <c r="T135" s="68">
        <f>100*(SUM(Taulukko!Z144:Z146)-SUM(Taulukko!Z132:Z134))/SUM(Taulukko!Z132:Z134)</f>
        <v>3.289605617149398</v>
      </c>
      <c r="U135" s="68">
        <f>100*(SUM(Taulukko!AB144:AB146)-SUM(Taulukko!AB132:AB134))/SUM(Taulukko!AB132:AB134)</f>
        <v>5.029511173888916</v>
      </c>
      <c r="V135" s="68">
        <f>100*(SUM(Taulukko!AC144:AC146)-SUM(Taulukko!AC132:AC134))/SUM(Taulukko!AC132:AC134)</f>
        <v>5.085963732332229</v>
      </c>
      <c r="W135" s="68">
        <f>100*(SUM(Taulukko!AD144:AD146)-SUM(Taulukko!AD132:AD134))/SUM(Taulukko!AD132:AD134)</f>
        <v>5.169395662611153</v>
      </c>
      <c r="X135" s="68">
        <f>100*(SUM(Taulukko!AF144:AF146)-SUM(Taulukko!AF132:AF134))/SUM(Taulukko!AF132:AF134)</f>
        <v>9.110169491525424</v>
      </c>
      <c r="Y135" s="68">
        <f>100*(SUM(Taulukko!AG144:AG146)-SUM(Taulukko!AG132:AG134))/SUM(Taulukko!AG132:AG134)</f>
        <v>8.813627435301255</v>
      </c>
      <c r="Z135" s="68">
        <f>100*(SUM(Taulukko!AH144:AH146)-SUM(Taulukko!AH132:AH134))/SUM(Taulukko!AH132:AH134)</f>
        <v>8.819488382854908</v>
      </c>
      <c r="AA135" s="68">
        <f>100*(SUM(Taulukko!AJ144:AJ146)-SUM(Taulukko!AJ132:AJ134))/SUM(Taulukko!AJ132:AJ134)</f>
        <v>6.68063924548073</v>
      </c>
      <c r="AB135" s="68">
        <f>100*(SUM(Taulukko!AK144:AK146)-SUM(Taulukko!AK132:AK134))/SUM(Taulukko!AK132:AK134)</f>
        <v>6.811779769526254</v>
      </c>
      <c r="AC135" s="68">
        <f>100*(SUM(Taulukko!AL144:AL146)-SUM(Taulukko!AL132:AL134))/SUM(Taulukko!AL132:AL134)</f>
        <v>6.360153256704975</v>
      </c>
      <c r="AD135" s="3">
        <v>12</v>
      </c>
    </row>
    <row r="136" spans="1:39" s="4" customFormat="1" ht="12.75">
      <c r="A136" s="40" t="s">
        <v>195</v>
      </c>
      <c r="B136" s="38" t="s">
        <v>97</v>
      </c>
      <c r="C136" s="39">
        <f>100*(SUM(Taulukko!D145:D147)-SUM(Taulukko!D133:D135))/SUM(Taulukko!D133:D135)</f>
        <v>5.225718194254452</v>
      </c>
      <c r="D136" s="39">
        <f>100*(SUM(Taulukko!E145:E147)-SUM(Taulukko!E133:E135))/SUM(Taulukko!E133:E135)</f>
        <v>5.157679899927588</v>
      </c>
      <c r="E136" s="39">
        <f>100*(SUM(Taulukko!F145:F147)-SUM(Taulukko!F133:F135))/SUM(Taulukko!F133:F135)</f>
        <v>5.192893962289972</v>
      </c>
      <c r="F136" s="39">
        <f>100*(SUM(Taulukko!H145:H147)-SUM(Taulukko!H133:H135))/SUM(Taulukko!H133:H135)</f>
        <v>3.620549553074299</v>
      </c>
      <c r="G136" s="39">
        <f>100*(SUM(Taulukko!I145:I147)-SUM(Taulukko!I133:I135))/SUM(Taulukko!I133:I135)</f>
        <v>3.1773049645390037</v>
      </c>
      <c r="H136" s="39">
        <f>100*(SUM(Taulukko!J145:J147)-SUM(Taulukko!J133:J135))/SUM(Taulukko!J133:J135)</f>
        <v>3.606929849474578</v>
      </c>
      <c r="I136" s="39">
        <f>100*(SUM(Taulukko!L145:L147)-SUM(Taulukko!L133:L135))/SUM(Taulukko!L133:L135)</f>
        <v>9.192417553882102</v>
      </c>
      <c r="J136" s="39">
        <f>100*(SUM(Taulukko!M145:M147)-SUM(Taulukko!M133:M135))/SUM(Taulukko!M133:M135)</f>
        <v>8.333333333333323</v>
      </c>
      <c r="K136" s="39">
        <f>100*(SUM(Taulukko!N145:N147)-SUM(Taulukko!N133:N135))/SUM(Taulukko!N133:N135)</f>
        <v>9.024451726745639</v>
      </c>
      <c r="L136" s="39">
        <f>100*(SUM(Taulukko!P145:P147)-SUM(Taulukko!P133:P135))/SUM(Taulukko!P133:P135)</f>
        <v>5.557011795543918</v>
      </c>
      <c r="M136" s="39">
        <f>100*(SUM(Taulukko!Q145:Q147)-SUM(Taulukko!Q133:Q135))/SUM(Taulukko!Q133:Q135)</f>
        <v>5.327575262389064</v>
      </c>
      <c r="N136" s="39">
        <f>100*(SUM(Taulukko!R145:R147)-SUM(Taulukko!R133:R135))/SUM(Taulukko!R133:R135)</f>
        <v>5.377053859739892</v>
      </c>
      <c r="O136" s="39">
        <f>100*(SUM(Taulukko!T145:T147)-SUM(Taulukko!T133:T135))/SUM(Taulukko!T133:T135)</f>
        <v>3.413362434824782</v>
      </c>
      <c r="P136" s="39">
        <f>100*(SUM(Taulukko!U145:U147)-SUM(Taulukko!U133:U135))/SUM(Taulukko!U133:U135)</f>
        <v>4.013167449290786</v>
      </c>
      <c r="Q136" s="39">
        <f>100*(SUM(Taulukko!V145:V147)-SUM(Taulukko!V133:V135))/SUM(Taulukko!V133:V135)</f>
        <v>4.706627508677062</v>
      </c>
      <c r="R136" s="39">
        <f>100*(SUM(Taulukko!X145:X147)-SUM(Taulukko!X133:X135))/SUM(Taulukko!X133:X135)</f>
        <v>3.8913125437604164</v>
      </c>
      <c r="S136" s="39">
        <f>100*(SUM(Taulukko!Y145:Y147)-SUM(Taulukko!Y133:Y135))/SUM(Taulukko!Y133:Y135)</f>
        <v>2.7732471768873403</v>
      </c>
      <c r="T136" s="39">
        <f>100*(SUM(Taulukko!Z145:Z147)-SUM(Taulukko!Z133:Z135))/SUM(Taulukko!Z133:Z135)</f>
        <v>3.217025167345079</v>
      </c>
      <c r="U136" s="39">
        <f>100*(SUM(Taulukko!AB145:AB147)-SUM(Taulukko!AB133:AB135))/SUM(Taulukko!AB133:AB135)</f>
        <v>5.550509899577041</v>
      </c>
      <c r="V136" s="39">
        <f>100*(SUM(Taulukko!AC145:AC147)-SUM(Taulukko!AC133:AC135))/SUM(Taulukko!AC133:AC135)</f>
        <v>5.188317465511786</v>
      </c>
      <c r="W136" s="39">
        <f>100*(SUM(Taulukko!AD145:AD147)-SUM(Taulukko!AD133:AD135))/SUM(Taulukko!AD133:AD135)</f>
        <v>5.350443165438207</v>
      </c>
      <c r="X136" s="39">
        <f>100*(SUM(Taulukko!AF145:AF147)-SUM(Taulukko!AF133:AF135))/SUM(Taulukko!AF133:AF135)</f>
        <v>9.16414904330311</v>
      </c>
      <c r="Y136" s="39">
        <f>100*(SUM(Taulukko!AG145:AG147)-SUM(Taulukko!AG133:AG135))/SUM(Taulukko!AG133:AG135)</f>
        <v>8.63859153266122</v>
      </c>
      <c r="Z136" s="39">
        <f>100*(SUM(Taulukko!AH145:AH147)-SUM(Taulukko!AH133:AH135))/SUM(Taulukko!AH133:AH135)</f>
        <v>8.859072149003211</v>
      </c>
      <c r="AA136" s="39">
        <f>100*(SUM(Taulukko!AJ145:AJ147)-SUM(Taulukko!AJ133:AJ135))/SUM(Taulukko!AJ133:AJ135)</f>
        <v>6.698063840920973</v>
      </c>
      <c r="AB136" s="39">
        <f>100*(SUM(Taulukko!AK145:AK147)-SUM(Taulukko!AK133:AK135))/SUM(Taulukko!AK133:AK135)</f>
        <v>6.307222787385573</v>
      </c>
      <c r="AC136" s="39">
        <f>100*(SUM(Taulukko!AL145:AL147)-SUM(Taulukko!AL133:AL135))/SUM(Taulukko!AL133:AL135)</f>
        <v>6.619144602851325</v>
      </c>
      <c r="AD136" s="58" t="s">
        <v>196</v>
      </c>
      <c r="AE136" s="63"/>
      <c r="AF136" s="63"/>
      <c r="AG136" s="63"/>
      <c r="AH136" s="63"/>
      <c r="AI136" s="63"/>
      <c r="AJ136" s="63"/>
      <c r="AK136" s="63"/>
      <c r="AL136" s="63"/>
      <c r="AM136" s="41"/>
    </row>
    <row r="137" spans="1:30" ht="12.75">
      <c r="A137" s="103" t="s">
        <v>195</v>
      </c>
      <c r="B137" s="70" t="s">
        <v>101</v>
      </c>
      <c r="C137" s="68">
        <f>100*(SUM(Taulukko!D146:D148)-SUM(Taulukko!D134:D136))/SUM(Taulukko!D134:D136)</f>
        <v>5.245990758358237</v>
      </c>
      <c r="D137" s="68">
        <f>100*(SUM(Taulukko!E146:E148)-SUM(Taulukko!E134:E136))/SUM(Taulukko!E134:E136)</f>
        <v>5.410942712300692</v>
      </c>
      <c r="E137" s="68">
        <f>100*(SUM(Taulukko!F146:F148)-SUM(Taulukko!F134:F136))/SUM(Taulukko!F134:F136)</f>
        <v>5.4139734252253024</v>
      </c>
      <c r="F137" s="68">
        <f>100*(SUM(Taulukko!H146:H148)-SUM(Taulukko!H134:H136))/SUM(Taulukko!H134:H136)</f>
        <v>3.705229700697482</v>
      </c>
      <c r="G137" s="68">
        <f>100*(SUM(Taulukko!I146:I148)-SUM(Taulukko!I134:I136))/SUM(Taulukko!I134:I136)</f>
        <v>3.6837631056956646</v>
      </c>
      <c r="H137" s="68">
        <f>100*(SUM(Taulukko!J146:J148)-SUM(Taulukko!J134:J136))/SUM(Taulukko!J134:J136)</f>
        <v>3.7404363842448416</v>
      </c>
      <c r="I137" s="68">
        <f>100*(SUM(Taulukko!L146:L148)-SUM(Taulukko!L134:L136))/SUM(Taulukko!L134:L136)</f>
        <v>10.19799294819634</v>
      </c>
      <c r="J137" s="68">
        <f>100*(SUM(Taulukko!M146:M148)-SUM(Taulukko!M134:M136))/SUM(Taulukko!M134:M136)</f>
        <v>9.944889779559116</v>
      </c>
      <c r="K137" s="68">
        <f>100*(SUM(Taulukko!N146:N148)-SUM(Taulukko!N134:N136))/SUM(Taulukko!N134:N136)</f>
        <v>9.649122807017559</v>
      </c>
      <c r="L137" s="68">
        <f>100*(SUM(Taulukko!P146:P148)-SUM(Taulukko!P134:P136))/SUM(Taulukko!P134:P136)</f>
        <v>5.906843611761657</v>
      </c>
      <c r="M137" s="68">
        <f>100*(SUM(Taulukko!Q146:Q148)-SUM(Taulukko!Q134:Q136))/SUM(Taulukko!Q134:Q136)</f>
        <v>5.633591703694688</v>
      </c>
      <c r="N137" s="68">
        <f>100*(SUM(Taulukko!R146:R148)-SUM(Taulukko!R134:R136))/SUM(Taulukko!R134:R136)</f>
        <v>5.796135739954669</v>
      </c>
      <c r="O137" s="68">
        <f>100*(SUM(Taulukko!T146:T148)-SUM(Taulukko!T134:T136))/SUM(Taulukko!T134:T136)</f>
        <v>1.723193960176359</v>
      </c>
      <c r="P137" s="68">
        <f>100*(SUM(Taulukko!U146:U148)-SUM(Taulukko!U134:U136))/SUM(Taulukko!U134:U136)</f>
        <v>2.997276732752394</v>
      </c>
      <c r="Q137" s="68">
        <f>100*(SUM(Taulukko!V146:V148)-SUM(Taulukko!V134:V136))/SUM(Taulukko!V134:V136)</f>
        <v>4.87526228571752</v>
      </c>
      <c r="R137" s="68">
        <f>100*(SUM(Taulukko!X146:X148)-SUM(Taulukko!X134:X136))/SUM(Taulukko!X134:X136)</f>
        <v>3.819976864928843</v>
      </c>
      <c r="S137" s="68">
        <f>100*(SUM(Taulukko!Y146:Y148)-SUM(Taulukko!Y134:Y136))/SUM(Taulukko!Y134:Y136)</f>
        <v>2.7366165139134515</v>
      </c>
      <c r="T137" s="68">
        <f>100*(SUM(Taulukko!Z146:Z148)-SUM(Taulukko!Z134:Z136))/SUM(Taulukko!Z134:Z136)</f>
        <v>3.220842206712165</v>
      </c>
      <c r="U137" s="68">
        <f>100*(SUM(Taulukko!AB146:AB148)-SUM(Taulukko!AB134:AB136))/SUM(Taulukko!AB134:AB136)</f>
        <v>5.9440375191020705</v>
      </c>
      <c r="V137" s="68">
        <f>100*(SUM(Taulukko!AC146:AC148)-SUM(Taulukko!AC134:AC136))/SUM(Taulukko!AC134:AC136)</f>
        <v>5.617977528089885</v>
      </c>
      <c r="W137" s="68">
        <f>100*(SUM(Taulukko!AD146:AD148)-SUM(Taulukko!AD134:AD136))/SUM(Taulukko!AD134:AD136)</f>
        <v>5.66463425527732</v>
      </c>
      <c r="X137" s="68">
        <f>100*(SUM(Taulukko!AF146:AF148)-SUM(Taulukko!AF134:AF136))/SUM(Taulukko!AF134:AF136)</f>
        <v>9.486207402132253</v>
      </c>
      <c r="Y137" s="68">
        <f>100*(SUM(Taulukko!AG146:AG148)-SUM(Taulukko!AG134:AG136))/SUM(Taulukko!AG134:AG136)</f>
        <v>9.133028777488526</v>
      </c>
      <c r="Z137" s="68">
        <f>100*(SUM(Taulukko!AH146:AH148)-SUM(Taulukko!AH134:AH136))/SUM(Taulukko!AH134:AH136)</f>
        <v>8.905404722180082</v>
      </c>
      <c r="AA137" s="68">
        <f>100*(SUM(Taulukko!AJ146:AJ148)-SUM(Taulukko!AJ134:AJ136))/SUM(Taulukko!AJ134:AJ136)</f>
        <v>6.779661016949152</v>
      </c>
      <c r="AB137" s="68">
        <f>100*(SUM(Taulukko!AK146:AK148)-SUM(Taulukko!AK134:AK136))/SUM(Taulukko!AK134:AK136)</f>
        <v>6.949023586101962</v>
      </c>
      <c r="AC137" s="68">
        <f>100*(SUM(Taulukko!AL146:AL148)-SUM(Taulukko!AL134:AL136))/SUM(Taulukko!AL134:AL136)</f>
        <v>6.901801573204768</v>
      </c>
      <c r="AD137" s="3">
        <v>2</v>
      </c>
    </row>
    <row r="138" spans="1:30" ht="12.75">
      <c r="A138" s="103" t="s">
        <v>195</v>
      </c>
      <c r="B138" s="4" t="s">
        <v>105</v>
      </c>
      <c r="C138" s="68">
        <f>100*(SUM(Taulukko!D147:D149)-SUM(Taulukko!D135:D137))/SUM(Taulukko!D135:D137)</f>
        <v>5.7603057603057675</v>
      </c>
      <c r="D138" s="68">
        <f>100*(SUM(Taulukko!E147:E149)-SUM(Taulukko!E135:E137))/SUM(Taulukko!E135:E137)</f>
        <v>5.742059425558177</v>
      </c>
      <c r="E138" s="68">
        <f>100*(SUM(Taulukko!F147:F149)-SUM(Taulukko!F135:F137))/SUM(Taulukko!F135:F137)</f>
        <v>5.623844029823387</v>
      </c>
      <c r="F138" s="68">
        <f>100*(SUM(Taulukko!H147:H149)-SUM(Taulukko!H135:H137))/SUM(Taulukko!H135:H137)</f>
        <v>3.8633369608797787</v>
      </c>
      <c r="G138" s="68">
        <f>100*(SUM(Taulukko!I147:I149)-SUM(Taulukko!I135:I137))/SUM(Taulukko!I135:I137)</f>
        <v>3.4084507042253587</v>
      </c>
      <c r="H138" s="68">
        <f>100*(SUM(Taulukko!J147:J149)-SUM(Taulukko!J135:J137))/SUM(Taulukko!J135:J137)</f>
        <v>3.9309954751131153</v>
      </c>
      <c r="I138" s="68">
        <f>100*(SUM(Taulukko!L147:L149)-SUM(Taulukko!L135:L137))/SUM(Taulukko!L135:L137)</f>
        <v>11.015981735159825</v>
      </c>
      <c r="J138" s="68">
        <f>100*(SUM(Taulukko!M147:M149)-SUM(Taulukko!M135:M137))/SUM(Taulukko!M135:M137)</f>
        <v>9.75488982421391</v>
      </c>
      <c r="K138" s="68">
        <f>100*(SUM(Taulukko!N147:N149)-SUM(Taulukko!N135:N137))/SUM(Taulukko!N135:N137)</f>
        <v>10.324189526184549</v>
      </c>
      <c r="L138" s="68">
        <f>100*(SUM(Taulukko!P147:P149)-SUM(Taulukko!P135:P137))/SUM(Taulukko!P135:P137)</f>
        <v>6.913774973711885</v>
      </c>
      <c r="M138" s="68">
        <f>100*(SUM(Taulukko!Q147:Q149)-SUM(Taulukko!Q135:Q137))/SUM(Taulukko!Q135:Q137)</f>
        <v>6.4934701895538485</v>
      </c>
      <c r="N138" s="68">
        <f>100*(SUM(Taulukko!R147:R149)-SUM(Taulukko!R135:R137))/SUM(Taulukko!R135:R137)</f>
        <v>6.280001929262091</v>
      </c>
      <c r="O138" s="68">
        <f>100*(SUM(Taulukko!T147:T149)-SUM(Taulukko!T135:T137))/SUM(Taulukko!T135:T137)</f>
        <v>6.039631593636614</v>
      </c>
      <c r="P138" s="68">
        <f>100*(SUM(Taulukko!U147:U149)-SUM(Taulukko!U135:U137))/SUM(Taulukko!U135:U137)</f>
        <v>5.7130102365163715</v>
      </c>
      <c r="Q138" s="68">
        <f>100*(SUM(Taulukko!V147:V149)-SUM(Taulukko!V135:V137))/SUM(Taulukko!V135:V137)</f>
        <v>5.22760943898963</v>
      </c>
      <c r="R138" s="68">
        <f>100*(SUM(Taulukko!X147:X149)-SUM(Taulukko!X135:X137))/SUM(Taulukko!X135:X137)</f>
        <v>4.235024799694779</v>
      </c>
      <c r="S138" s="68">
        <f>100*(SUM(Taulukko!Y147:Y149)-SUM(Taulukko!Y135:Y137))/SUM(Taulukko!Y135:Y137)</f>
        <v>3.386468076532632</v>
      </c>
      <c r="T138" s="68">
        <f>100*(SUM(Taulukko!Z147:Z149)-SUM(Taulukko!Z135:Z137))/SUM(Taulukko!Z135:Z137)</f>
        <v>3.291563188864991</v>
      </c>
      <c r="U138" s="68">
        <f>100*(SUM(Taulukko!AB147:AB149)-SUM(Taulukko!AB135:AB137))/SUM(Taulukko!AB135:AB137)</f>
        <v>6.816450875856833</v>
      </c>
      <c r="V138" s="68">
        <f>100*(SUM(Taulukko!AC147:AC149)-SUM(Taulukko!AC135:AC137))/SUM(Taulukko!AC135:AC137)</f>
        <v>6.145376694872048</v>
      </c>
      <c r="W138" s="68">
        <f>100*(SUM(Taulukko!AD147:AD149)-SUM(Taulukko!AD135:AD137))/SUM(Taulukko!AD135:AD137)</f>
        <v>6.009217904850232</v>
      </c>
      <c r="X138" s="68">
        <f>100*(SUM(Taulukko!AF147:AF149)-SUM(Taulukko!AF135:AF137))/SUM(Taulukko!AF135:AF137)</f>
        <v>9.414769099808472</v>
      </c>
      <c r="Y138" s="68">
        <f>100*(SUM(Taulukko!AG147:AG149)-SUM(Taulukko!AG135:AG137))/SUM(Taulukko!AG135:AG137)</f>
        <v>9.129775786378119</v>
      </c>
      <c r="Z138" s="68">
        <f>100*(SUM(Taulukko!AH147:AH149)-SUM(Taulukko!AH135:AH137))/SUM(Taulukko!AH135:AH137)</f>
        <v>8.936895232584309</v>
      </c>
      <c r="AA138" s="68">
        <f>100*(SUM(Taulukko!AJ147:AJ149)-SUM(Taulukko!AJ135:AJ137))/SUM(Taulukko!AJ135:AJ137)</f>
        <v>7.231459487991565</v>
      </c>
      <c r="AB138" s="68">
        <f>100*(SUM(Taulukko!AK147:AK149)-SUM(Taulukko!AK135:AK137))/SUM(Taulukko!AK135:AK137)</f>
        <v>6.890459363957585</v>
      </c>
      <c r="AC138" s="68">
        <f>100*(SUM(Taulukko!AL147:AL149)-SUM(Taulukko!AL135:AL137))/SUM(Taulukko!AL135:AL137)</f>
        <v>7.209714141158613</v>
      </c>
      <c r="AD138" s="3">
        <v>3</v>
      </c>
    </row>
    <row r="139" spans="1:30" ht="12.75">
      <c r="A139" s="103" t="s">
        <v>195</v>
      </c>
      <c r="B139" s="70" t="s">
        <v>109</v>
      </c>
      <c r="C139" s="68">
        <f>100*(SUM(Taulukko!D148:D150)-SUM(Taulukko!D136:D138))/SUM(Taulukko!D136:D138)</f>
        <v>5.858640150497165</v>
      </c>
      <c r="D139" s="68">
        <f>100*(SUM(Taulukko!E148:E150)-SUM(Taulukko!E136:E138))/SUM(Taulukko!E136:E138)</f>
        <v>5.9830468566046395</v>
      </c>
      <c r="E139" s="68">
        <f>100*(SUM(Taulukko!F148:F150)-SUM(Taulukko!F136:F138))/SUM(Taulukko!F136:F138)</f>
        <v>5.750728634554509</v>
      </c>
      <c r="F139" s="68">
        <f>100*(SUM(Taulukko!H148:H150)-SUM(Taulukko!H136:H138))/SUM(Taulukko!H136:H138)</f>
        <v>3.8127712337259685</v>
      </c>
      <c r="G139" s="68">
        <f>100*(SUM(Taulukko!I148:I150)-SUM(Taulukko!I136:I138))/SUM(Taulukko!I136:I138)</f>
        <v>4.614949037372597</v>
      </c>
      <c r="H139" s="68">
        <f>100*(SUM(Taulukko!J148:J150)-SUM(Taulukko!J136:J138))/SUM(Taulukko!J136:J138)</f>
        <v>4.119638826185108</v>
      </c>
      <c r="I139" s="68">
        <f>100*(SUM(Taulukko!L148:L150)-SUM(Taulukko!L136:L138))/SUM(Taulukko!L136:L138)</f>
        <v>11.628555493586164</v>
      </c>
      <c r="J139" s="68">
        <f>100*(SUM(Taulukko!M148:M150)-SUM(Taulukko!M136:M138))/SUM(Taulukko!M136:M138)</f>
        <v>12.156764852720931</v>
      </c>
      <c r="K139" s="68">
        <f>100*(SUM(Taulukko!N148:N150)-SUM(Taulukko!N136:N138))/SUM(Taulukko!N136:N138)</f>
        <v>10.901415445741256</v>
      </c>
      <c r="L139" s="68">
        <f>100*(SUM(Taulukko!P148:P150)-SUM(Taulukko!P136:P138))/SUM(Taulukko!P136:P138)</f>
        <v>7.018455939693282</v>
      </c>
      <c r="M139" s="68">
        <f>100*(SUM(Taulukko!Q148:Q150)-SUM(Taulukko!Q136:Q138))/SUM(Taulukko!Q136:Q138)</f>
        <v>6.741026530917275</v>
      </c>
      <c r="N139" s="68">
        <f>100*(SUM(Taulukko!R148:R150)-SUM(Taulukko!R136:R138))/SUM(Taulukko!R136:R138)</f>
        <v>6.56654761392487</v>
      </c>
      <c r="O139" s="68">
        <f>100*(SUM(Taulukko!T148:T150)-SUM(Taulukko!T136:T138))/SUM(Taulukko!T136:T138)</f>
        <v>6.098203466624529</v>
      </c>
      <c r="P139" s="68">
        <f>100*(SUM(Taulukko!U148:U150)-SUM(Taulukko!U136:U138))/SUM(Taulukko!U136:U138)</f>
        <v>5.68491719709736</v>
      </c>
      <c r="Q139" s="68">
        <f>100*(SUM(Taulukko!V148:V150)-SUM(Taulukko!V136:V138))/SUM(Taulukko!V136:V138)</f>
        <v>5.621143198700159</v>
      </c>
      <c r="R139" s="68">
        <f>100*(SUM(Taulukko!X148:X150)-SUM(Taulukko!X136:X138))/SUM(Taulukko!X136:X138)</f>
        <v>3.869361690613419</v>
      </c>
      <c r="S139" s="68">
        <f>100*(SUM(Taulukko!Y148:Y150)-SUM(Taulukko!Y136:Y138))/SUM(Taulukko!Y136:Y138)</f>
        <v>3.583150137783695</v>
      </c>
      <c r="T139" s="68">
        <f>100*(SUM(Taulukko!Z148:Z150)-SUM(Taulukko!Z136:Z138))/SUM(Taulukko!Z136:Z138)</f>
        <v>3.383591411874801</v>
      </c>
      <c r="U139" s="68">
        <f>100*(SUM(Taulukko!AB148:AB150)-SUM(Taulukko!AB136:AB138))/SUM(Taulukko!AB136:AB138)</f>
        <v>6.774910090966788</v>
      </c>
      <c r="V139" s="68">
        <f>100*(SUM(Taulukko!AC148:AC150)-SUM(Taulukko!AC136:AC138))/SUM(Taulukko!AC136:AC138)</f>
        <v>6.431818702188131</v>
      </c>
      <c r="W139" s="68">
        <f>100*(SUM(Taulukko!AD148:AD150)-SUM(Taulukko!AD136:AD138))/SUM(Taulukko!AD136:AD138)</f>
        <v>6.188197442889424</v>
      </c>
      <c r="X139" s="68">
        <f>100*(SUM(Taulukko!AF148:AF150)-SUM(Taulukko!AF136:AF138))/SUM(Taulukko!AF136:AF138)</f>
        <v>9.49316676448396</v>
      </c>
      <c r="Y139" s="68">
        <f>100*(SUM(Taulukko!AG148:AG150)-SUM(Taulukko!AG136:AG138))/SUM(Taulukko!AG136:AG138)</f>
        <v>9.467088031774715</v>
      </c>
      <c r="Z139" s="68">
        <f>100*(SUM(Taulukko!AH148:AH150)-SUM(Taulukko!AH136:AH138))/SUM(Taulukko!AH136:AH138)</f>
        <v>8.929027520592564</v>
      </c>
      <c r="AA139" s="68">
        <f>100*(SUM(Taulukko!AJ148:AJ150)-SUM(Taulukko!AJ136:AJ138))/SUM(Taulukko!AJ136:AJ138)</f>
        <v>7.652264445601243</v>
      </c>
      <c r="AB139" s="68">
        <f>100*(SUM(Taulukko!AK148:AK150)-SUM(Taulukko!AK136:AK138))/SUM(Taulukko!AK136:AK138)</f>
        <v>7.966616084977253</v>
      </c>
      <c r="AC139" s="68">
        <f>100*(SUM(Taulukko!AL148:AL150)-SUM(Taulukko!AL136:AL138))/SUM(Taulukko!AL136:AL138)</f>
        <v>7.540983606557371</v>
      </c>
      <c r="AD139" s="3">
        <v>4</v>
      </c>
    </row>
    <row r="140" spans="1:30" ht="12.75">
      <c r="A140" s="103" t="s">
        <v>195</v>
      </c>
      <c r="B140" s="4" t="s">
        <v>111</v>
      </c>
      <c r="C140" s="68">
        <f>100*(SUM(Taulukko!D149:D151)-SUM(Taulukko!D137:D139))/SUM(Taulukko!D137:D139)</f>
        <v>6.293149229952217</v>
      </c>
      <c r="D140" s="68">
        <f>100*(SUM(Taulukko!E149:E151)-SUM(Taulukko!E137:E139))/SUM(Taulukko!E137:E139)</f>
        <v>5.969464375104277</v>
      </c>
      <c r="E140" s="68">
        <f>100*(SUM(Taulukko!F149:F151)-SUM(Taulukko!F137:F139))/SUM(Taulukko!F137:F139)</f>
        <v>5.728719780762654</v>
      </c>
      <c r="F140" s="68">
        <f>100*(SUM(Taulukko!H149:H151)-SUM(Taulukko!H137:H139))/SUM(Taulukko!H137:H139)</f>
        <v>4.344276141674662</v>
      </c>
      <c r="G140" s="68">
        <f>100*(SUM(Taulukko!I149:I151)-SUM(Taulukko!I137:I139))/SUM(Taulukko!I137:I139)</f>
        <v>4.951895868704018</v>
      </c>
      <c r="H140" s="68">
        <f>100*(SUM(Taulukko!J149:J151)-SUM(Taulukko!J137:J139))/SUM(Taulukko!J137:J139)</f>
        <v>4.249929636926531</v>
      </c>
      <c r="I140" s="68">
        <f>100*(SUM(Taulukko!L149:L151)-SUM(Taulukko!L137:L139))/SUM(Taulukko!L137:L139)</f>
        <v>11.385606874328674</v>
      </c>
      <c r="J140" s="68">
        <f>100*(SUM(Taulukko!M149:M151)-SUM(Taulukko!M137:M139))/SUM(Taulukko!M137:M139)</f>
        <v>12.235762248196979</v>
      </c>
      <c r="K140" s="68">
        <f>100*(SUM(Taulukko!N149:N151)-SUM(Taulukko!N137:N139))/SUM(Taulukko!N137:N139)</f>
        <v>11.01234567901235</v>
      </c>
      <c r="L140" s="68">
        <f>100*(SUM(Taulukko!P149:P151)-SUM(Taulukko!P137:P139))/SUM(Taulukko!P137:P139)</f>
        <v>6.972616632860041</v>
      </c>
      <c r="M140" s="68">
        <f>100*(SUM(Taulukko!Q149:Q151)-SUM(Taulukko!Q137:Q139))/SUM(Taulukko!Q137:Q139)</f>
        <v>6.790009717682383</v>
      </c>
      <c r="N140" s="68">
        <f>100*(SUM(Taulukko!R149:R151)-SUM(Taulukko!R137:R139))/SUM(Taulukko!R137:R139)</f>
        <v>6.46182359355053</v>
      </c>
      <c r="O140" s="68">
        <f>100*(SUM(Taulukko!T149:T151)-SUM(Taulukko!T137:T139))/SUM(Taulukko!T137:T139)</f>
        <v>7.663020163020175</v>
      </c>
      <c r="P140" s="68">
        <f>100*(SUM(Taulukko!U149:U151)-SUM(Taulukko!U137:U139))/SUM(Taulukko!U137:U139)</f>
        <v>6.904744519397641</v>
      </c>
      <c r="Q140" s="68">
        <f>100*(SUM(Taulukko!V149:V151)-SUM(Taulukko!V137:V139))/SUM(Taulukko!V137:V139)</f>
        <v>5.945636063648303</v>
      </c>
      <c r="R140" s="68">
        <f>100*(SUM(Taulukko!X149:X151)-SUM(Taulukko!X137:X139))/SUM(Taulukko!X137:X139)</f>
        <v>4.147676707747933</v>
      </c>
      <c r="S140" s="68">
        <f>100*(SUM(Taulukko!Y149:Y151)-SUM(Taulukko!Y137:Y139))/SUM(Taulukko!Y137:Y139)</f>
        <v>3.990110533881505</v>
      </c>
      <c r="T140" s="68">
        <f>100*(SUM(Taulukko!Z149:Z151)-SUM(Taulukko!Z137:Z139))/SUM(Taulukko!Z137:Z139)</f>
        <v>3.4537452634717773</v>
      </c>
      <c r="U140" s="68">
        <f>100*(SUM(Taulukko!AB149:AB151)-SUM(Taulukko!AB137:AB139))/SUM(Taulukko!AB137:AB139)</f>
        <v>6.579764121663548</v>
      </c>
      <c r="V140" s="68">
        <f>100*(SUM(Taulukko!AC149:AC151)-SUM(Taulukko!AC137:AC139))/SUM(Taulukko!AC137:AC139)</f>
        <v>6.401559276093903</v>
      </c>
      <c r="W140" s="68">
        <f>100*(SUM(Taulukko!AD149:AD151)-SUM(Taulukko!AD137:AD139))/SUM(Taulukko!AD137:AD139)</f>
        <v>6.038755512375803</v>
      </c>
      <c r="X140" s="68">
        <f>100*(SUM(Taulukko!AF149:AF151)-SUM(Taulukko!AF137:AF139))/SUM(Taulukko!AF137:AF139)</f>
        <v>9.433037082439476</v>
      </c>
      <c r="Y140" s="68">
        <f>100*(SUM(Taulukko!AG149:AG151)-SUM(Taulukko!AG137:AG139))/SUM(Taulukko!AG137:AG139)</f>
        <v>9.508202600445486</v>
      </c>
      <c r="Z140" s="68">
        <f>100*(SUM(Taulukko!AH149:AH151)-SUM(Taulukko!AH137:AH139))/SUM(Taulukko!AH137:AH139)</f>
        <v>8.856394777703835</v>
      </c>
      <c r="AA140" s="68">
        <f>100*(SUM(Taulukko!AJ149:AJ151)-SUM(Taulukko!AJ137:AJ139))/SUM(Taulukko!AJ137:AJ139)</f>
        <v>8.032744947556914</v>
      </c>
      <c r="AB140" s="68">
        <f>100*(SUM(Taulukko!AK149:AK151)-SUM(Taulukko!AK137:AK139))/SUM(Taulukko!AK137:AK139)</f>
        <v>8.179752587730365</v>
      </c>
      <c r="AC140" s="68">
        <f>100*(SUM(Taulukko!AL149:AL151)-SUM(Taulukko!AL137:AL139))/SUM(Taulukko!AL137:AL139)</f>
        <v>7.7638190954773965</v>
      </c>
      <c r="AD140" s="3">
        <v>5</v>
      </c>
    </row>
    <row r="141" spans="1:30" ht="12.75">
      <c r="A141" s="103" t="s">
        <v>195</v>
      </c>
      <c r="B141" s="70" t="s">
        <v>113</v>
      </c>
      <c r="C141" s="68">
        <f>100*(SUM(Taulukko!D150:D152)-SUM(Taulukko!D138:D140))/SUM(Taulukko!D138:D140)</f>
        <v>5.487204724409452</v>
      </c>
      <c r="D141" s="68">
        <f>100*(SUM(Taulukko!E150:E152)-SUM(Taulukko!E138:E140))/SUM(Taulukko!E138:E140)</f>
        <v>5.541809193601341</v>
      </c>
      <c r="E141" s="68">
        <f>100*(SUM(Taulukko!F150:F152)-SUM(Taulukko!F138:F140))/SUM(Taulukko!F138:F140)</f>
        <v>5.586860770487391</v>
      </c>
      <c r="F141" s="68">
        <f>100*(SUM(Taulukko!H150:H152)-SUM(Taulukko!H138:H140))/SUM(Taulukko!H138:H140)</f>
        <v>3.866117294520545</v>
      </c>
      <c r="G141" s="68">
        <f>100*(SUM(Taulukko!I150:I152)-SUM(Taulukko!I138:I140))/SUM(Taulukko!I138:I140)</f>
        <v>4.185393258426976</v>
      </c>
      <c r="H141" s="68">
        <f>100*(SUM(Taulukko!J150:J152)-SUM(Taulukko!J138:J140))/SUM(Taulukko!J138:J140)</f>
        <v>4.320987654320997</v>
      </c>
      <c r="I141" s="68">
        <f>100*(SUM(Taulukko!L150:L152)-SUM(Taulukko!L138:L140))/SUM(Taulukko!L138:L140)</f>
        <v>11.016144349477678</v>
      </c>
      <c r="J141" s="68">
        <f>100*(SUM(Taulukko!M150:M152)-SUM(Taulukko!M138:M140))/SUM(Taulukko!M138:M140)</f>
        <v>10.359149767896405</v>
      </c>
      <c r="K141" s="68">
        <f>100*(SUM(Taulukko!N150:N152)-SUM(Taulukko!N138:N140))/SUM(Taulukko!N138:N140)</f>
        <v>10.811473400343226</v>
      </c>
      <c r="L141" s="68">
        <f>100*(SUM(Taulukko!P150:P152)-SUM(Taulukko!P138:P140))/SUM(Taulukko!P138:P140)</f>
        <v>5.558161350844289</v>
      </c>
      <c r="M141" s="68">
        <f>100*(SUM(Taulukko!Q150:Q152)-SUM(Taulukko!Q138:Q140))/SUM(Taulukko!Q138:Q140)</f>
        <v>5.931995902765641</v>
      </c>
      <c r="N141" s="68">
        <f>100*(SUM(Taulukko!R150:R152)-SUM(Taulukko!R138:R140))/SUM(Taulukko!R138:R140)</f>
        <v>6.04960859002431</v>
      </c>
      <c r="O141" s="68">
        <f>100*(SUM(Taulukko!T150:T152)-SUM(Taulukko!T138:T140))/SUM(Taulukko!T138:T140)</f>
        <v>5.679497844664606</v>
      </c>
      <c r="P141" s="68">
        <f>100*(SUM(Taulukko!U150:U152)-SUM(Taulukko!U138:U140))/SUM(Taulukko!U138:U140)</f>
        <v>5.431395962344831</v>
      </c>
      <c r="Q141" s="68">
        <f>100*(SUM(Taulukko!V150:V152)-SUM(Taulukko!V138:V140))/SUM(Taulukko!V138:V140)</f>
        <v>6.216854173691791</v>
      </c>
      <c r="R141" s="68">
        <f>100*(SUM(Taulukko!X150:X152)-SUM(Taulukko!X138:X140))/SUM(Taulukko!X138:X140)</f>
        <v>3.297085257460656</v>
      </c>
      <c r="S141" s="68">
        <f>100*(SUM(Taulukko!Y150:Y152)-SUM(Taulukko!Y138:Y140))/SUM(Taulukko!Y138:Y140)</f>
        <v>3.789980375838664</v>
      </c>
      <c r="T141" s="68">
        <f>100*(SUM(Taulukko!Z150:Z152)-SUM(Taulukko!Z138:Z140))/SUM(Taulukko!Z138:Z140)</f>
        <v>3.4826750306217127</v>
      </c>
      <c r="U141" s="68">
        <f>100*(SUM(Taulukko!AB150:AB152)-SUM(Taulukko!AB138:AB140))/SUM(Taulukko!AB138:AB140)</f>
        <v>5.50041851010403</v>
      </c>
      <c r="V141" s="68">
        <f>100*(SUM(Taulukko!AC150:AC152)-SUM(Taulukko!AC138:AC140))/SUM(Taulukko!AC138:AC140)</f>
        <v>5.53429407847624</v>
      </c>
      <c r="W141" s="68">
        <f>100*(SUM(Taulukko!AD150:AD152)-SUM(Taulukko!AD138:AD140))/SUM(Taulukko!AD138:AD140)</f>
        <v>5.6007900966511315</v>
      </c>
      <c r="X141" s="68">
        <f>100*(SUM(Taulukko!AF150:AF152)-SUM(Taulukko!AF138:AF140))/SUM(Taulukko!AF138:AF140)</f>
        <v>8.900397223150321</v>
      </c>
      <c r="Y141" s="68">
        <f>100*(SUM(Taulukko!AG150:AG152)-SUM(Taulukko!AG138:AG140))/SUM(Taulukko!AG138:AG140)</f>
        <v>8.951179676892497</v>
      </c>
      <c r="Z141" s="68">
        <f>100*(SUM(Taulukko!AH150:AH152)-SUM(Taulukko!AH138:AH140))/SUM(Taulukko!AH138:AH140)</f>
        <v>8.714733911827171</v>
      </c>
      <c r="AA141" s="68">
        <f>100*(SUM(Taulukko!AJ150:AJ152)-SUM(Taulukko!AJ138:AJ140))/SUM(Taulukko!AJ138:AJ140)</f>
        <v>6.987724268177531</v>
      </c>
      <c r="AB141" s="68">
        <f>100*(SUM(Taulukko!AK150:AK152)-SUM(Taulukko!AK138:AK140))/SUM(Taulukko!AK138:AK140)</f>
        <v>6.85813320128743</v>
      </c>
      <c r="AC141" s="68">
        <f>100*(SUM(Taulukko!AL150:AL152)-SUM(Taulukko!AL138:AL140))/SUM(Taulukko!AL138:AL140)</f>
        <v>7.873031742064498</v>
      </c>
      <c r="AD141" s="3">
        <v>6</v>
      </c>
    </row>
    <row r="142" spans="1:30" ht="12.75">
      <c r="A142" s="103" t="s">
        <v>195</v>
      </c>
      <c r="B142" s="4" t="s">
        <v>115</v>
      </c>
      <c r="C142" s="68">
        <f>100*(SUM(Taulukko!D151:D153)-SUM(Taulukko!D139:D141))/SUM(Taulukko!D139:D141)</f>
        <v>4.969668688754072</v>
      </c>
      <c r="D142" s="68">
        <f>100*(SUM(Taulukko!E151:E153)-SUM(Taulukko!E139:E141))/SUM(Taulukko!E139:E141)</f>
        <v>5.2426482094801825</v>
      </c>
      <c r="E142" s="68">
        <f>100*(SUM(Taulukko!F151:F153)-SUM(Taulukko!F139:F141))/SUM(Taulukko!F139:F141)</f>
        <v>5.459976780265297</v>
      </c>
      <c r="F142" s="68">
        <f>100*(SUM(Taulukko!H151:H153)-SUM(Taulukko!H139:H141))/SUM(Taulukko!H139:H141)</f>
        <v>3.789295688042843</v>
      </c>
      <c r="G142" s="68">
        <f>100*(SUM(Taulukko!I151:I153)-SUM(Taulukko!I139:I141))/SUM(Taulukko!I139:I141)</f>
        <v>3.792526491912985</v>
      </c>
      <c r="H142" s="68">
        <f>100*(SUM(Taulukko!J151:J153)-SUM(Taulukko!J139:J141))/SUM(Taulukko!J139:J141)</f>
        <v>4.390380313199102</v>
      </c>
      <c r="I142" s="68">
        <f>100*(SUM(Taulukko!L151:L153)-SUM(Taulukko!L139:L141))/SUM(Taulukko!L139:L141)</f>
        <v>10.19911504424778</v>
      </c>
      <c r="J142" s="68">
        <f>100*(SUM(Taulukko!M151:M153)-SUM(Taulukko!M139:M141))/SUM(Taulukko!M139:M141)</f>
        <v>9.47649054774599</v>
      </c>
      <c r="K142" s="68">
        <f>100*(SUM(Taulukko!N151:N153)-SUM(Taulukko!N139:N141))/SUM(Taulukko!N139:N141)</f>
        <v>10.61085422243854</v>
      </c>
      <c r="L142" s="68">
        <f>100*(SUM(Taulukko!P151:P153)-SUM(Taulukko!P139:P141))/SUM(Taulukko!P139:P141)</f>
        <v>4.960362400905997</v>
      </c>
      <c r="M142" s="68">
        <f>100*(SUM(Taulukko!Q151:Q153)-SUM(Taulukko!Q139:Q141))/SUM(Taulukko!Q139:Q141)</f>
        <v>5.496969666935906</v>
      </c>
      <c r="N142" s="68">
        <f>100*(SUM(Taulukko!R151:R153)-SUM(Taulukko!R139:R141))/SUM(Taulukko!R139:R141)</f>
        <v>5.678275685046168</v>
      </c>
      <c r="O142" s="68">
        <f>100*(SUM(Taulukko!T151:T153)-SUM(Taulukko!T139:T141))/SUM(Taulukko!T139:T141)</f>
        <v>6.043106115293375</v>
      </c>
      <c r="P142" s="68">
        <f>100*(SUM(Taulukko!U151:U153)-SUM(Taulukko!U139:U141))/SUM(Taulukko!U139:U141)</f>
        <v>6.216632557725682</v>
      </c>
      <c r="Q142" s="68">
        <f>100*(SUM(Taulukko!V151:V153)-SUM(Taulukko!V139:V141))/SUM(Taulukko!V139:V141)</f>
        <v>6.52955127386234</v>
      </c>
      <c r="R142" s="68">
        <f>100*(SUM(Taulukko!X151:X153)-SUM(Taulukko!X139:X141))/SUM(Taulukko!X139:X141)</f>
        <v>2.541298936410957</v>
      </c>
      <c r="S142" s="68">
        <f>100*(SUM(Taulukko!Y151:Y153)-SUM(Taulukko!Y139:Y141))/SUM(Taulukko!Y139:Y141)</f>
        <v>3.430840536779056</v>
      </c>
      <c r="T142" s="68">
        <f>100*(SUM(Taulukko!Z151:Z153)-SUM(Taulukko!Z139:Z141))/SUM(Taulukko!Z139:Z141)</f>
        <v>3.4925376945369897</v>
      </c>
      <c r="U142" s="68">
        <f>100*(SUM(Taulukko!AB151:AB153)-SUM(Taulukko!AB139:AB141))/SUM(Taulukko!AB139:AB141)</f>
        <v>4.795789955382675</v>
      </c>
      <c r="V142" s="68">
        <f>100*(SUM(Taulukko!AC151:AC153)-SUM(Taulukko!AC139:AC141))/SUM(Taulukko!AC139:AC141)</f>
        <v>4.942925047707787</v>
      </c>
      <c r="W142" s="68">
        <f>100*(SUM(Taulukko!AD151:AD153)-SUM(Taulukko!AD139:AD141))/SUM(Taulukko!AD139:AD141)</f>
        <v>5.138394148930846</v>
      </c>
      <c r="X142" s="68">
        <f>100*(SUM(Taulukko!AF151:AF153)-SUM(Taulukko!AF139:AF141))/SUM(Taulukko!AF139:AF141)</f>
        <v>7.876566059225511</v>
      </c>
      <c r="Y142" s="68">
        <f>100*(SUM(Taulukko!AG151:AG153)-SUM(Taulukko!AG139:AG141))/SUM(Taulukko!AG139:AG141)</f>
        <v>8.144974916859248</v>
      </c>
      <c r="Z142" s="68">
        <f>100*(SUM(Taulukko!AH151:AH153)-SUM(Taulukko!AH139:AH141))/SUM(Taulukko!AH139:AH141)</f>
        <v>8.550928207815698</v>
      </c>
      <c r="AA142" s="68">
        <f>100*(SUM(Taulukko!AJ151:AJ153)-SUM(Taulukko!AJ139:AJ141))/SUM(Taulukko!AJ139:AJ141)</f>
        <v>6.607829825752443</v>
      </c>
      <c r="AB142" s="68">
        <f>100*(SUM(Taulukko!AK151:AK153)-SUM(Taulukko!AK139:AK141))/SUM(Taulukko!AK139:AK141)</f>
        <v>6.506260741468192</v>
      </c>
      <c r="AC142" s="68">
        <f>100*(SUM(Taulukko!AL151:AL153)-SUM(Taulukko!AL139:AL141))/SUM(Taulukko!AL139:AL141)</f>
        <v>7.847032530419673</v>
      </c>
      <c r="AD142" s="3">
        <v>7</v>
      </c>
    </row>
    <row r="143" spans="1:30" ht="12.75">
      <c r="A143" s="103" t="s">
        <v>195</v>
      </c>
      <c r="B143" s="70" t="s">
        <v>117</v>
      </c>
      <c r="C143" s="68">
        <f>100*(SUM(Taulukko!D152:D154)-SUM(Taulukko!D140:D142))/SUM(Taulukko!D140:D142)</f>
        <v>5.3559007651286725</v>
      </c>
      <c r="D143" s="68">
        <f>100*(SUM(Taulukko!E152:E154)-SUM(Taulukko!E140:E142))/SUM(Taulukko!E140:E142)</f>
        <v>5.2373183787917545</v>
      </c>
      <c r="E143" s="68">
        <f>100*(SUM(Taulukko!F152:F154)-SUM(Taulukko!F140:F142))/SUM(Taulukko!F140:F142)</f>
        <v>5.465621168778096</v>
      </c>
      <c r="F143" s="68">
        <f>100*(SUM(Taulukko!H152:H154)-SUM(Taulukko!H140:H142))/SUM(Taulukko!H140:H142)</f>
        <v>5.79509645684421</v>
      </c>
      <c r="G143" s="68">
        <f>100*(SUM(Taulukko!I152:I154)-SUM(Taulukko!I140:I142))/SUM(Taulukko!I140:I142)</f>
        <v>4.484679665738168</v>
      </c>
      <c r="H143" s="68">
        <f>100*(SUM(Taulukko!J152:J154)-SUM(Taulukko!J140:J142))/SUM(Taulukko!J140:J142)</f>
        <v>4.544187343183705</v>
      </c>
      <c r="I143" s="68">
        <f>100*(SUM(Taulukko!L152:L154)-SUM(Taulukko!L140:L142))/SUM(Taulukko!L140:L142)</f>
        <v>12.282211228221128</v>
      </c>
      <c r="J143" s="68">
        <f>100*(SUM(Taulukko!M152:M154)-SUM(Taulukko!M140:M142))/SUM(Taulukko!M140:M142)</f>
        <v>10.516160154365659</v>
      </c>
      <c r="K143" s="68">
        <f>100*(SUM(Taulukko!N152:N154)-SUM(Taulukko!N140:N142))/SUM(Taulukko!N140:N142)</f>
        <v>10.713422007255128</v>
      </c>
      <c r="L143" s="68">
        <f>100*(SUM(Taulukko!P152:P154)-SUM(Taulukko!P140:P142))/SUM(Taulukko!P140:P142)</f>
        <v>5.09280217292894</v>
      </c>
      <c r="M143" s="68">
        <f>100*(SUM(Taulukko!Q152:Q154)-SUM(Taulukko!Q140:Q142))/SUM(Taulukko!Q140:Q142)</f>
        <v>5.385427406475989</v>
      </c>
      <c r="N143" s="68">
        <f>100*(SUM(Taulukko!R152:R154)-SUM(Taulukko!R140:R142))/SUM(Taulukko!R140:R142)</f>
        <v>5.626377201674099</v>
      </c>
      <c r="O143" s="68">
        <f>100*(SUM(Taulukko!T152:T154)-SUM(Taulukko!T140:T142))/SUM(Taulukko!T140:T142)</f>
        <v>6.847552006724085</v>
      </c>
      <c r="P143" s="68">
        <f>100*(SUM(Taulukko!U152:U154)-SUM(Taulukko!U140:U142))/SUM(Taulukko!U140:U142)</f>
        <v>6.8444830534030014</v>
      </c>
      <c r="Q143" s="68">
        <f>100*(SUM(Taulukko!V152:V154)-SUM(Taulukko!V140:V142))/SUM(Taulukko!V140:V142)</f>
        <v>6.907811898970258</v>
      </c>
      <c r="R143" s="68">
        <f>100*(SUM(Taulukko!X152:X154)-SUM(Taulukko!X140:X142))/SUM(Taulukko!X140:X142)</f>
        <v>1.8545927520631462</v>
      </c>
      <c r="S143" s="68">
        <f>100*(SUM(Taulukko!Y152:Y154)-SUM(Taulukko!Y140:Y142))/SUM(Taulukko!Y140:Y142)</f>
        <v>3.008643954304721</v>
      </c>
      <c r="T143" s="68">
        <f>100*(SUM(Taulukko!Z152:Z154)-SUM(Taulukko!Z140:Z142))/SUM(Taulukko!Z140:Z142)</f>
        <v>3.5433762070150108</v>
      </c>
      <c r="U143" s="68">
        <f>100*(SUM(Taulukko!AB152:AB154)-SUM(Taulukko!AB140:AB142))/SUM(Taulukko!AB140:AB142)</f>
        <v>4.583690589298549</v>
      </c>
      <c r="V143" s="68">
        <f>100*(SUM(Taulukko!AC152:AC154)-SUM(Taulukko!AC140:AC142))/SUM(Taulukko!AC140:AC142)</f>
        <v>4.775711417089859</v>
      </c>
      <c r="W143" s="68">
        <f>100*(SUM(Taulukko!AD152:AD154)-SUM(Taulukko!AD140:AD142))/SUM(Taulukko!AD140:AD142)</f>
        <v>4.818521602918717</v>
      </c>
      <c r="X143" s="68">
        <f>100*(SUM(Taulukko!AF152:AF154)-SUM(Taulukko!AF140:AF142))/SUM(Taulukko!AF140:AF142)</f>
        <v>6.715361237740017</v>
      </c>
      <c r="Y143" s="68">
        <f>100*(SUM(Taulukko!AG152:AG154)-SUM(Taulukko!AG140:AG142))/SUM(Taulukko!AG140:AG142)</f>
        <v>7.201103905699748</v>
      </c>
      <c r="Z143" s="68">
        <f>100*(SUM(Taulukko!AH152:AH154)-SUM(Taulukko!AH140:AH142))/SUM(Taulukko!AH140:AH142)</f>
        <v>8.451991682320296</v>
      </c>
      <c r="AA143" s="68">
        <f>100*(SUM(Taulukko!AJ152:AJ154)-SUM(Taulukko!AJ140:AJ142))/SUM(Taulukko!AJ140:AJ142)</f>
        <v>6.377265607518461</v>
      </c>
      <c r="AB143" s="68">
        <f>100*(SUM(Taulukko!AK152:AK154)-SUM(Taulukko!AK140:AK142))/SUM(Taulukko!AK140:AK142)</f>
        <v>6.1224489795918196</v>
      </c>
      <c r="AC143" s="68">
        <f>100*(SUM(Taulukko!AL152:AL154)-SUM(Taulukko!AL140:AL142))/SUM(Taulukko!AL140:AL142)</f>
        <v>7.815581854043405</v>
      </c>
      <c r="AD143" s="3">
        <v>8</v>
      </c>
    </row>
    <row r="144" spans="1:30" ht="12.75">
      <c r="A144" s="103" t="s">
        <v>195</v>
      </c>
      <c r="B144" s="4" t="s">
        <v>119</v>
      </c>
      <c r="C144" s="68">
        <f>100*(SUM(Taulukko!D153:D155)-SUM(Taulukko!D141:D143))/SUM(Taulukko!D141:D143)</f>
        <v>4.953945730644739</v>
      </c>
      <c r="D144" s="68">
        <f>100*(SUM(Taulukko!E153:E155)-SUM(Taulukko!E141:E143))/SUM(Taulukko!E141:E143)</f>
        <v>5.402967401275077</v>
      </c>
      <c r="E144" s="68">
        <f>100*(SUM(Taulukko!F153:F155)-SUM(Taulukko!F141:F143))/SUM(Taulukko!F141:F143)</f>
        <v>5.641909585043043</v>
      </c>
      <c r="F144" s="68">
        <f>100*(SUM(Taulukko!H153:H155)-SUM(Taulukko!H141:H143))/SUM(Taulukko!H141:H143)</f>
        <v>5.208674751447611</v>
      </c>
      <c r="G144" s="68">
        <f>100*(SUM(Taulukko!I153:I155)-SUM(Taulukko!I141:I143))/SUM(Taulukko!I141:I143)</f>
        <v>5.382041271611827</v>
      </c>
      <c r="H144" s="68">
        <f>100*(SUM(Taulukko!J153:J155)-SUM(Taulukko!J141:J143))/SUM(Taulukko!J141:J143)</f>
        <v>4.640177827174228</v>
      </c>
      <c r="I144" s="68">
        <f>100*(SUM(Taulukko!L153:L155)-SUM(Taulukko!L141:L143))/SUM(Taulukko!L141:L143)</f>
        <v>9.378556794900977</v>
      </c>
      <c r="J144" s="68">
        <f>100*(SUM(Taulukko!M153:M155)-SUM(Taulukko!M141:M143))/SUM(Taulukko!M141:M143)</f>
        <v>11.68768186226964</v>
      </c>
      <c r="K144" s="68">
        <f>100*(SUM(Taulukko!N153:N155)-SUM(Taulukko!N141:N143))/SUM(Taulukko!N141:N143)</f>
        <v>10.980297933685726</v>
      </c>
      <c r="L144" s="68">
        <f>100*(SUM(Taulukko!P153:P155)-SUM(Taulukko!P141:P143))/SUM(Taulukko!P141:P143)</f>
        <v>5.410036719706233</v>
      </c>
      <c r="M144" s="68">
        <f>100*(SUM(Taulukko!Q153:Q155)-SUM(Taulukko!Q141:Q143))/SUM(Taulukko!Q141:Q143)</f>
        <v>5.82736054845744</v>
      </c>
      <c r="N144" s="68">
        <f>100*(SUM(Taulukko!R153:R155)-SUM(Taulukko!R141:R143))/SUM(Taulukko!R141:R143)</f>
        <v>5.9195589906462205</v>
      </c>
      <c r="O144" s="68">
        <f>100*(SUM(Taulukko!T153:T155)-SUM(Taulukko!T141:T143))/SUM(Taulukko!T141:T143)</f>
        <v>7.0781941229894905</v>
      </c>
      <c r="P144" s="68">
        <f>100*(SUM(Taulukko!U153:U155)-SUM(Taulukko!U141:U143))/SUM(Taulukko!U141:U143)</f>
        <v>7.569377911166445</v>
      </c>
      <c r="Q144" s="68">
        <f>100*(SUM(Taulukko!V153:V155)-SUM(Taulukko!V141:V143))/SUM(Taulukko!V141:V143)</f>
        <v>7.291264598520012</v>
      </c>
      <c r="R144" s="68">
        <f>100*(SUM(Taulukko!X153:X155)-SUM(Taulukko!X141:X143))/SUM(Taulukko!X141:X143)</f>
        <v>1.4170871255099835</v>
      </c>
      <c r="S144" s="68">
        <f>100*(SUM(Taulukko!Y153:Y155)-SUM(Taulukko!Y141:Y143))/SUM(Taulukko!Y141:Y143)</f>
        <v>3.0144923139925557</v>
      </c>
      <c r="T144" s="68">
        <f>100*(SUM(Taulukko!Z153:Z155)-SUM(Taulukko!Z141:Z143))/SUM(Taulukko!Z141:Z143)</f>
        <v>3.6947037337662416</v>
      </c>
      <c r="U144" s="68">
        <f>100*(SUM(Taulukko!AB153:AB155)-SUM(Taulukko!AB141:AB143))/SUM(Taulukko!AB141:AB143)</f>
        <v>3.9767096134786946</v>
      </c>
      <c r="V144" s="68">
        <f>100*(SUM(Taulukko!AC153:AC155)-SUM(Taulukko!AC141:AC143))/SUM(Taulukko!AC141:AC143)</f>
        <v>4.654592809453241</v>
      </c>
      <c r="W144" s="68">
        <f>100*(SUM(Taulukko!AD153:AD155)-SUM(Taulukko!AD141:AD143))/SUM(Taulukko!AD141:AD143)</f>
        <v>4.573753844940443</v>
      </c>
      <c r="X144" s="68">
        <f>100*(SUM(Taulukko!AF153:AF155)-SUM(Taulukko!AF141:AF143))/SUM(Taulukko!AF141:AF143)</f>
        <v>6.3859884229530675</v>
      </c>
      <c r="Y144" s="68">
        <f>100*(SUM(Taulukko!AG153:AG155)-SUM(Taulukko!AG141:AG143))/SUM(Taulukko!AG141:AG143)</f>
        <v>7.276932096608198</v>
      </c>
      <c r="Z144" s="68">
        <f>100*(SUM(Taulukko!AH153:AH155)-SUM(Taulukko!AH141:AH143))/SUM(Taulukko!AH141:AH143)</f>
        <v>8.496426091260318</v>
      </c>
      <c r="AA144" s="68">
        <f>100*(SUM(Taulukko!AJ153:AJ155)-SUM(Taulukko!AJ141:AJ143))/SUM(Taulukko!AJ141:AJ143)</f>
        <v>6.479481641468711</v>
      </c>
      <c r="AB144" s="68">
        <f>100*(SUM(Taulukko!AK153:AK155)-SUM(Taulukko!AK141:AK143))/SUM(Taulukko!AK141:AK143)</f>
        <v>7.254518808011736</v>
      </c>
      <c r="AC144" s="68">
        <f>100*(SUM(Taulukko!AL153:AL155)-SUM(Taulukko!AL141:AL143))/SUM(Taulukko!AL141:AL143)</f>
        <v>7.80714635340187</v>
      </c>
      <c r="AD144" s="3">
        <v>9</v>
      </c>
    </row>
    <row r="145" spans="1:30" ht="12.75">
      <c r="A145" s="103" t="s">
        <v>195</v>
      </c>
      <c r="B145" s="70" t="s">
        <v>121</v>
      </c>
      <c r="C145" s="68">
        <f>100*(SUM(Taulukko!D154:D156)-SUM(Taulukko!D142:D144))/SUM(Taulukko!D142:D144)</f>
        <v>5.511811023622047</v>
      </c>
      <c r="D145" s="68">
        <f>100*(SUM(Taulukko!E154:E156)-SUM(Taulukko!E142:E144))/SUM(Taulukko!E142:E144)</f>
        <v>5.761502252366256</v>
      </c>
      <c r="E145" s="68">
        <f>100*(SUM(Taulukko!F154:F156)-SUM(Taulukko!F142:F144))/SUM(Taulukko!F142:F144)</f>
        <v>5.9942827192784724</v>
      </c>
      <c r="F145" s="68">
        <f>100*(SUM(Taulukko!H154:H156)-SUM(Taulukko!H142:H144))/SUM(Taulukko!H142:H144)</f>
        <v>5.767244347526691</v>
      </c>
      <c r="G145" s="68">
        <f>100*(SUM(Taulukko!I154:I156)-SUM(Taulukko!I142:I144))/SUM(Taulukko!I142:I144)</f>
        <v>5.018020515663961</v>
      </c>
      <c r="H145" s="68">
        <f>100*(SUM(Taulukko!J154:J156)-SUM(Taulukko!J142:J144))/SUM(Taulukko!J142:J144)</f>
        <v>4.707837164220437</v>
      </c>
      <c r="I145" s="68">
        <f>100*(SUM(Taulukko!L154:L156)-SUM(Taulukko!L142:L144))/SUM(Taulukko!L142:L144)</f>
        <v>9.8688750862664</v>
      </c>
      <c r="J145" s="68">
        <f>100*(SUM(Taulukko!M154:M156)-SUM(Taulukko!M142:M144))/SUM(Taulukko!M142:M144)</f>
        <v>11.206485455412494</v>
      </c>
      <c r="K145" s="68">
        <f>100*(SUM(Taulukko!N154:N156)-SUM(Taulukko!N142:N144))/SUM(Taulukko!N142:N144)</f>
        <v>11.224976167778843</v>
      </c>
      <c r="L145" s="68">
        <f>100*(SUM(Taulukko!P154:P156)-SUM(Taulukko!P142:P144))/SUM(Taulukko!P142:P144)</f>
        <v>6.036678553234827</v>
      </c>
      <c r="M145" s="68">
        <f>100*(SUM(Taulukko!Q154:Q156)-SUM(Taulukko!Q142:Q144))/SUM(Taulukko!Q142:Q144)</f>
        <v>6.367743939879488</v>
      </c>
      <c r="N145" s="68">
        <f>100*(SUM(Taulukko!R154:R156)-SUM(Taulukko!R142:R144))/SUM(Taulukko!R142:R144)</f>
        <v>6.456727205110573</v>
      </c>
      <c r="O145" s="68">
        <f>100*(SUM(Taulukko!T154:T156)-SUM(Taulukko!T142:T144))/SUM(Taulukko!T142:T144)</f>
        <v>7.869325873116135</v>
      </c>
      <c r="P145" s="68">
        <f>100*(SUM(Taulukko!U154:U156)-SUM(Taulukko!U142:U144))/SUM(Taulukko!U142:U144)</f>
        <v>7.577818983772391</v>
      </c>
      <c r="Q145" s="68">
        <f>100*(SUM(Taulukko!V154:V156)-SUM(Taulukko!V142:V144))/SUM(Taulukko!V142:V144)</f>
        <v>7.651809965313908</v>
      </c>
      <c r="R145" s="68">
        <f>100*(SUM(Taulukko!X154:X156)-SUM(Taulukko!X142:X144))/SUM(Taulukko!X142:X144)</f>
        <v>1.4987422216337796</v>
      </c>
      <c r="S145" s="68">
        <f>100*(SUM(Taulukko!Y154:Y156)-SUM(Taulukko!Y142:Y144))/SUM(Taulukko!Y142:Y144)</f>
        <v>3.0260309148582603</v>
      </c>
      <c r="T145" s="68">
        <f>100*(SUM(Taulukko!Z154:Z156)-SUM(Taulukko!Z142:Z144))/SUM(Taulukko!Z142:Z144)</f>
        <v>3.9860737906919126</v>
      </c>
      <c r="U145" s="68">
        <f>100*(SUM(Taulukko!AB154:AB156)-SUM(Taulukko!AB142:AB144))/SUM(Taulukko!AB142:AB144)</f>
        <v>3.407350689127097</v>
      </c>
      <c r="V145" s="68">
        <f>100*(SUM(Taulukko!AC154:AC156)-SUM(Taulukko!AC142:AC144))/SUM(Taulukko!AC142:AC144)</f>
        <v>4.139353498535124</v>
      </c>
      <c r="W145" s="68">
        <f>100*(SUM(Taulukko!AD154:AD156)-SUM(Taulukko!AD142:AD144))/SUM(Taulukko!AD142:AD144)</f>
        <v>4.406335041310161</v>
      </c>
      <c r="X145" s="68">
        <f>100*(SUM(Taulukko!AF154:AF156)-SUM(Taulukko!AF142:AF144))/SUM(Taulukko!AF142:AF144)</f>
        <v>7.076768224226694</v>
      </c>
      <c r="Y145" s="68">
        <f>100*(SUM(Taulukko!AG154:AG156)-SUM(Taulukko!AG142:AG144))/SUM(Taulukko!AG142:AG144)</f>
        <v>7.765836470536878</v>
      </c>
      <c r="Z145" s="68">
        <f>100*(SUM(Taulukko!AH154:AH156)-SUM(Taulukko!AH142:AH144))/SUM(Taulukko!AH142:AH144)</f>
        <v>8.701020791213237</v>
      </c>
      <c r="AA145" s="68">
        <f>100*(SUM(Taulukko!AJ154:AJ156)-SUM(Taulukko!AJ142:AJ144))/SUM(Taulukko!AJ142:AJ144)</f>
        <v>7.139291063404898</v>
      </c>
      <c r="AB145" s="68">
        <f>100*(SUM(Taulukko!AK154:AK156)-SUM(Taulukko!AK142:AK144))/SUM(Taulukko!AK142:AK144)</f>
        <v>7.419980601357911</v>
      </c>
      <c r="AC145" s="68">
        <f>100*(SUM(Taulukko!AL154:AL156)-SUM(Taulukko!AL142:AL144))/SUM(Taulukko!AL142:AL144)</f>
        <v>7.972775887214407</v>
      </c>
      <c r="AD145" s="3">
        <v>10</v>
      </c>
    </row>
    <row r="146" spans="1:30" ht="12.75">
      <c r="A146" s="103" t="s">
        <v>195</v>
      </c>
      <c r="B146" s="4" t="s">
        <v>122</v>
      </c>
      <c r="C146" s="68">
        <f>100*(SUM(Taulukko!D155:D157)-SUM(Taulukko!D143:D145))/SUM(Taulukko!D143:D145)</f>
        <v>5.957108816521034</v>
      </c>
      <c r="D146" s="68">
        <f>100*(SUM(Taulukko!E155:E157)-SUM(Taulukko!E143:E145))/SUM(Taulukko!E143:E145)</f>
        <v>6.346007863471178</v>
      </c>
      <c r="E146" s="68">
        <f>100*(SUM(Taulukko!F155:F157)-SUM(Taulukko!F143:F145))/SUM(Taulukko!F143:F145)</f>
        <v>6.509741406273646</v>
      </c>
      <c r="F146" s="68">
        <f>100*(SUM(Taulukko!H155:H157)-SUM(Taulukko!H143:H145))/SUM(Taulukko!H143:H145)</f>
        <v>4.122128559427583</v>
      </c>
      <c r="G146" s="68">
        <f>100*(SUM(Taulukko!I155:I157)-SUM(Taulukko!I143:I145))/SUM(Taulukko!I143:I145)</f>
        <v>4.292790313703898</v>
      </c>
      <c r="H146" s="68">
        <f>100*(SUM(Taulukko!J155:J157)-SUM(Taulukko!J143:J145))/SUM(Taulukko!J143:J145)</f>
        <v>4.718543046357622</v>
      </c>
      <c r="I146" s="68">
        <f>100*(SUM(Taulukko!L155:L157)-SUM(Taulukko!L143:L145))/SUM(Taulukko!L143:L145)</f>
        <v>11.141678129298477</v>
      </c>
      <c r="J146" s="68">
        <f>100*(SUM(Taulukko!M155:M157)-SUM(Taulukko!M143:M145))/SUM(Taulukko!M143:M145)</f>
        <v>11.205273069679855</v>
      </c>
      <c r="K146" s="68">
        <f>100*(SUM(Taulukko!N155:N157)-SUM(Taulukko!N143:N145))/SUM(Taulukko!N143:N145)</f>
        <v>11.40226628895183</v>
      </c>
      <c r="L146" s="68">
        <f>100*(SUM(Taulukko!P155:P157)-SUM(Taulukko!P143:P145))/SUM(Taulukko!P143:P145)</f>
        <v>7.0670463370437515</v>
      </c>
      <c r="M146" s="68">
        <f>100*(SUM(Taulukko!Q155:Q157)-SUM(Taulukko!Q143:Q145))/SUM(Taulukko!Q143:Q145)</f>
        <v>7.1544989191272785</v>
      </c>
      <c r="N146" s="68">
        <f>100*(SUM(Taulukko!R155:R157)-SUM(Taulukko!R143:R145))/SUM(Taulukko!R143:R145)</f>
        <v>7.100398315027431</v>
      </c>
      <c r="O146" s="68">
        <f>100*(SUM(Taulukko!T155:T157)-SUM(Taulukko!T143:T145))/SUM(Taulukko!T143:T145)</f>
        <v>8.200639321243985</v>
      </c>
      <c r="P146" s="68">
        <f>100*(SUM(Taulukko!U155:U157)-SUM(Taulukko!U143:U145))/SUM(Taulukko!U143:U145)</f>
        <v>7.998229537220685</v>
      </c>
      <c r="Q146" s="68">
        <f>100*(SUM(Taulukko!V155:V157)-SUM(Taulukko!V143:V145))/SUM(Taulukko!V143:V145)</f>
        <v>8.000021884890954</v>
      </c>
      <c r="R146" s="68">
        <f>100*(SUM(Taulukko!X155:X157)-SUM(Taulukko!X143:X145))/SUM(Taulukko!X143:X145)</f>
        <v>2.676670923797346</v>
      </c>
      <c r="S146" s="68">
        <f>100*(SUM(Taulukko!Y155:Y157)-SUM(Taulukko!Y143:Y145))/SUM(Taulukko!Y143:Y145)</f>
        <v>3.8240368751810427</v>
      </c>
      <c r="T146" s="68">
        <f>100*(SUM(Taulukko!Z155:Z157)-SUM(Taulukko!Z143:Z145))/SUM(Taulukko!Z143:Z145)</f>
        <v>4.4254023093008374</v>
      </c>
      <c r="U146" s="68">
        <f>100*(SUM(Taulukko!AB155:AB157)-SUM(Taulukko!AB143:AB145))/SUM(Taulukko!AB143:AB145)</f>
        <v>3.5278289899845454</v>
      </c>
      <c r="V146" s="68">
        <f>100*(SUM(Taulukko!AC155:AC157)-SUM(Taulukko!AC143:AC145))/SUM(Taulukko!AC143:AC145)</f>
        <v>4.116791451146462</v>
      </c>
      <c r="W146" s="68">
        <f>100*(SUM(Taulukko!AD155:AD157)-SUM(Taulukko!AD143:AD145))/SUM(Taulukko!AD143:AD145)</f>
        <v>4.5210454887181175</v>
      </c>
      <c r="X146" s="68">
        <f>100*(SUM(Taulukko!AF155:AF157)-SUM(Taulukko!AF143:AF145))/SUM(Taulukko!AF143:AF145)</f>
        <v>9.149463914226267</v>
      </c>
      <c r="Y146" s="68">
        <f>100*(SUM(Taulukko!AG155:AG157)-SUM(Taulukko!AG143:AG145))/SUM(Taulukko!AG143:AG145)</f>
        <v>9.116719003912982</v>
      </c>
      <c r="Z146" s="68">
        <f>100*(SUM(Taulukko!AH155:AH157)-SUM(Taulukko!AH143:AH145))/SUM(Taulukko!AH143:AH145)</f>
        <v>9.010279880102766</v>
      </c>
      <c r="AA146" s="68">
        <f>100*(SUM(Taulukko!AJ155:AJ157)-SUM(Taulukko!AJ143:AJ145))/SUM(Taulukko!AJ143:AJ145)</f>
        <v>8.354366481574969</v>
      </c>
      <c r="AB146" s="68">
        <f>100*(SUM(Taulukko!AK155:AK157)-SUM(Taulukko!AK143:AK145))/SUM(Taulukko!AK143:AK145)</f>
        <v>8.301158301158281</v>
      </c>
      <c r="AC146" s="68">
        <f>100*(SUM(Taulukko!AL155:AL157)-SUM(Taulukko!AL143:AL145))/SUM(Taulukko!AL143:AL145)</f>
        <v>8.260869565217389</v>
      </c>
      <c r="AD146" s="3">
        <v>11</v>
      </c>
    </row>
    <row r="147" spans="1:30" ht="12.75">
      <c r="A147" s="103" t="s">
        <v>195</v>
      </c>
      <c r="B147" s="70" t="s">
        <v>123</v>
      </c>
      <c r="C147" s="68">
        <f>100*(SUM(Taulukko!D156:D158)-SUM(Taulukko!D144:D146))/SUM(Taulukko!D144:D146)</f>
        <v>7.5285565939771395</v>
      </c>
      <c r="D147" s="68">
        <f>100*(SUM(Taulukko!E156:E158)-SUM(Taulukko!E144:E146))/SUM(Taulukko!E144:E146)</f>
        <v>7.236274881921647</v>
      </c>
      <c r="E147" s="68">
        <f>100*(SUM(Taulukko!F156:F158)-SUM(Taulukko!F144:F146))/SUM(Taulukko!F144:F146)</f>
        <v>7.108107972278213</v>
      </c>
      <c r="F147" s="68">
        <f>100*(SUM(Taulukko!H156:H158)-SUM(Taulukko!H144:H146))/SUM(Taulukko!H144:H146)</f>
        <v>4.766460815865007</v>
      </c>
      <c r="G147" s="68">
        <f>100*(SUM(Taulukko!I156:I158)-SUM(Taulukko!I144:I146))/SUM(Taulukko!I144:I146)</f>
        <v>4.700384826827935</v>
      </c>
      <c r="H147" s="68">
        <f>100*(SUM(Taulukko!J156:J158)-SUM(Taulukko!J144:J146))/SUM(Taulukko!J144:J146)</f>
        <v>4.785478547854779</v>
      </c>
      <c r="I147" s="68">
        <f>100*(SUM(Taulukko!L156:L158)-SUM(Taulukko!L144:L146))/SUM(Taulukko!L144:L146)</f>
        <v>11.569688768606241</v>
      </c>
      <c r="J147" s="68">
        <f>100*(SUM(Taulukko!M156:M158)-SUM(Taulukko!M144:M146))/SUM(Taulukko!M144:M146)</f>
        <v>11.690437222352116</v>
      </c>
      <c r="K147" s="68">
        <f>100*(SUM(Taulukko!N156:N158)-SUM(Taulukko!N144:N146))/SUM(Taulukko!N144:N146)</f>
        <v>11.474643608319706</v>
      </c>
      <c r="L147" s="68">
        <f>100*(SUM(Taulukko!P156:P158)-SUM(Taulukko!P144:P146))/SUM(Taulukko!P144:P146)</f>
        <v>7.862346144184866</v>
      </c>
      <c r="M147" s="68">
        <f>100*(SUM(Taulukko!Q156:Q158)-SUM(Taulukko!Q144:Q146))/SUM(Taulukko!Q144:Q146)</f>
        <v>7.7991089234121524</v>
      </c>
      <c r="N147" s="68">
        <f>100*(SUM(Taulukko!R156:R158)-SUM(Taulukko!R144:R146))/SUM(Taulukko!R144:R146)</f>
        <v>7.690083066409376</v>
      </c>
      <c r="O147" s="68">
        <f>100*(SUM(Taulukko!T156:T158)-SUM(Taulukko!T144:T146))/SUM(Taulukko!T144:T146)</f>
        <v>8.826996758031237</v>
      </c>
      <c r="P147" s="68">
        <f>100*(SUM(Taulukko!U156:U158)-SUM(Taulukko!U144:U146))/SUM(Taulukko!U144:U146)</f>
        <v>8.589849228133154</v>
      </c>
      <c r="Q147" s="68">
        <f>100*(SUM(Taulukko!V156:V158)-SUM(Taulukko!V144:V146))/SUM(Taulukko!V144:V146)</f>
        <v>8.331675681567372</v>
      </c>
      <c r="R147" s="68">
        <f>100*(SUM(Taulukko!X156:X158)-SUM(Taulukko!X144:X146))/SUM(Taulukko!X144:X146)</f>
        <v>6.9067664483941185</v>
      </c>
      <c r="S147" s="68">
        <f>100*(SUM(Taulukko!Y156:Y158)-SUM(Taulukko!Y144:Y146))/SUM(Taulukko!Y144:Y146)</f>
        <v>5.522201296813574</v>
      </c>
      <c r="T147" s="68">
        <f>100*(SUM(Taulukko!Z156:Z158)-SUM(Taulukko!Z144:Z146))/SUM(Taulukko!Z144:Z146)</f>
        <v>4.941527693029217</v>
      </c>
      <c r="U147" s="68">
        <f>100*(SUM(Taulukko!AB156:AB158)-SUM(Taulukko!AB144:AB146))/SUM(Taulukko!AB144:AB146)</f>
        <v>4.858309317963487</v>
      </c>
      <c r="V147" s="68">
        <f>100*(SUM(Taulukko!AC156:AC158)-SUM(Taulukko!AC144:AC146))/SUM(Taulukko!AC144:AC146)</f>
        <v>4.974873760418592</v>
      </c>
      <c r="W147" s="68">
        <f>100*(SUM(Taulukko!AD156:AD158)-SUM(Taulukko!AD144:AD146))/SUM(Taulukko!AD144:AD146)</f>
        <v>4.965432994030766</v>
      </c>
      <c r="X147" s="68">
        <f>100*(SUM(Taulukko!AF156:AF158)-SUM(Taulukko!AF144:AF146))/SUM(Taulukko!AF144:AF146)</f>
        <v>10.219417475728156</v>
      </c>
      <c r="Y147" s="68">
        <f>100*(SUM(Taulukko!AG156:AG158)-SUM(Taulukko!AG144:AG146))/SUM(Taulukko!AG144:AG146)</f>
        <v>9.797666513412263</v>
      </c>
      <c r="Z147" s="68">
        <f>100*(SUM(Taulukko!AH156:AH158)-SUM(Taulukko!AH144:AH146))/SUM(Taulukko!AH144:AH146)</f>
        <v>9.330222318396057</v>
      </c>
      <c r="AA147" s="68">
        <f>100*(SUM(Taulukko!AJ156:AJ158)-SUM(Taulukko!AJ144:AJ146))/SUM(Taulukko!AJ144:AJ146)</f>
        <v>9.08644400785856</v>
      </c>
      <c r="AB147" s="68">
        <f>100*(SUM(Taulukko!AK156:AK158)-SUM(Taulukko!AK144:AK146))/SUM(Taulukko!AK144:AK146)</f>
        <v>8.702948933109555</v>
      </c>
      <c r="AC147" s="68">
        <f>100*(SUM(Taulukko!AL156:AL158)-SUM(Taulukko!AL144:AL146))/SUM(Taulukko!AL144:AL146)</f>
        <v>8.597502401537001</v>
      </c>
      <c r="AD147" s="3">
        <v>12</v>
      </c>
    </row>
    <row r="148" spans="1:39" s="4" customFormat="1" ht="12.75">
      <c r="A148" s="40" t="s">
        <v>197</v>
      </c>
      <c r="B148" s="38" t="s">
        <v>97</v>
      </c>
      <c r="C148" s="39">
        <f>100*(SUM(Taulukko!D157:D159)-SUM(Taulukko!D145:D147))/SUM(Taulukko!D145:D147)</f>
        <v>8.216328653146132</v>
      </c>
      <c r="D148" s="39">
        <f>100*(SUM(Taulukko!E157:E159)-SUM(Taulukko!E145:E147))/SUM(Taulukko!E145:E147)</f>
        <v>7.888357416543529</v>
      </c>
      <c r="E148" s="39">
        <f>100*(SUM(Taulukko!F157:F159)-SUM(Taulukko!F145:F147))/SUM(Taulukko!F145:F147)</f>
        <v>7.647201623741459</v>
      </c>
      <c r="F148" s="39">
        <f>100*(SUM(Taulukko!H157:H159)-SUM(Taulukko!H145:H147))/SUM(Taulukko!H145:H147)</f>
        <v>5.3499854777810265</v>
      </c>
      <c r="G148" s="39">
        <f>100*(SUM(Taulukko!I157:I159)-SUM(Taulukko!I145:I147))/SUM(Taulukko!I145:I147)</f>
        <v>5.279076161671704</v>
      </c>
      <c r="H148" s="39">
        <f>100*(SUM(Taulukko!J157:J159)-SUM(Taulukko!J145:J147))/SUM(Taulukko!J145:J147)</f>
        <v>4.851973684210523</v>
      </c>
      <c r="I148" s="39">
        <f>100*(SUM(Taulukko!L157:L159)-SUM(Taulukko!L145:L147))/SUM(Taulukko!L145:L147)</f>
        <v>11.652794292508919</v>
      </c>
      <c r="J148" s="39">
        <f>100*(SUM(Taulukko!M157:M159)-SUM(Taulukko!M145:M147))/SUM(Taulukko!M145:M147)</f>
        <v>12.433186149198221</v>
      </c>
      <c r="K148" s="39">
        <f>100*(SUM(Taulukko!N157:N159)-SUM(Taulukko!N145:N147))/SUM(Taulukko!N145:N147)</f>
        <v>11.3757225433526</v>
      </c>
      <c r="L148" s="39">
        <f>100*(SUM(Taulukko!P157:P159)-SUM(Taulukko!P145:P147))/SUM(Taulukko!P145:P147)</f>
        <v>8.592003973181018</v>
      </c>
      <c r="M148" s="39">
        <f>100*(SUM(Taulukko!Q157:Q159)-SUM(Taulukko!Q145:Q147))/SUM(Taulukko!Q145:Q147)</f>
        <v>8.26751928434332</v>
      </c>
      <c r="N148" s="39">
        <f>100*(SUM(Taulukko!R157:R159)-SUM(Taulukko!R145:R147))/SUM(Taulukko!R145:R147)</f>
        <v>8.06928693565903</v>
      </c>
      <c r="O148" s="39">
        <f>100*(SUM(Taulukko!T157:T159)-SUM(Taulukko!T145:T147))/SUM(Taulukko!T145:T147)</f>
        <v>10.869437767485502</v>
      </c>
      <c r="P148" s="39">
        <f>100*(SUM(Taulukko!U157:U159)-SUM(Taulukko!U145:U147))/SUM(Taulukko!U145:U147)</f>
        <v>10.148058106236073</v>
      </c>
      <c r="Q148" s="39">
        <f>100*(SUM(Taulukko!V157:V159)-SUM(Taulukko!V145:V147))/SUM(Taulukko!V145:V147)</f>
        <v>8.55881882224013</v>
      </c>
      <c r="R148" s="39">
        <f>100*(SUM(Taulukko!X157:X159)-SUM(Taulukko!X145:X147))/SUM(Taulukko!X145:X147)</f>
        <v>8.022499287176974</v>
      </c>
      <c r="S148" s="39">
        <f>100*(SUM(Taulukko!Y157:Y159)-SUM(Taulukko!Y145:Y147))/SUM(Taulukko!Y145:Y147)</f>
        <v>6.331593019200753</v>
      </c>
      <c r="T148" s="39">
        <f>100*(SUM(Taulukko!Z157:Z159)-SUM(Taulukko!Z145:Z147))/SUM(Taulukko!Z145:Z147)</f>
        <v>5.405568641662127</v>
      </c>
      <c r="U148" s="39">
        <f>100*(SUM(Taulukko!AB157:AB159)-SUM(Taulukko!AB145:AB147))/SUM(Taulukko!AB145:AB147)</f>
        <v>6.023207788376424</v>
      </c>
      <c r="V148" s="39">
        <f>100*(SUM(Taulukko!AC157:AC159)-SUM(Taulukko!AC145:AC147))/SUM(Taulukko!AC145:AC147)</f>
        <v>5.812483898095011</v>
      </c>
      <c r="W148" s="39">
        <f>100*(SUM(Taulukko!AD157:AD159)-SUM(Taulukko!AD145:AD147))/SUM(Taulukko!AD145:AD147)</f>
        <v>5.416643418055323</v>
      </c>
      <c r="X148" s="39">
        <f>100*(SUM(Taulukko!AF157:AF159)-SUM(Taulukko!AF145:AF147))/SUM(Taulukko!AF145:AF147)</f>
        <v>11.07972017220174</v>
      </c>
      <c r="Y148" s="39">
        <f>100*(SUM(Taulukko!AG157:AG159)-SUM(Taulukko!AG145:AG147))/SUM(Taulukko!AG145:AG147)</f>
        <v>10.439916777567426</v>
      </c>
      <c r="Z148" s="39">
        <f>100*(SUM(Taulukko!AH157:AH159)-SUM(Taulukko!AH145:AH147))/SUM(Taulukko!AH145:AH147)</f>
        <v>9.586410994142867</v>
      </c>
      <c r="AA148" s="39">
        <f>100*(SUM(Taulukko!AJ157:AJ159)-SUM(Taulukko!AJ145:AJ147))/SUM(Taulukko!AJ145:AJ147)</f>
        <v>9.391858754291322</v>
      </c>
      <c r="AB148" s="39">
        <f>100*(SUM(Taulukko!AK157:AK159)-SUM(Taulukko!AK145:AK147))/SUM(Taulukko!AK145:AK147)</f>
        <v>9.330143540669857</v>
      </c>
      <c r="AC148" s="39">
        <f>100*(SUM(Taulukko!AL157:AL159)-SUM(Taulukko!AL145:AL147))/SUM(Taulukko!AL145:AL147)</f>
        <v>8.85864374403057</v>
      </c>
      <c r="AD148" s="58" t="s">
        <v>198</v>
      </c>
      <c r="AE148" s="63"/>
      <c r="AF148" s="63"/>
      <c r="AG148" s="63"/>
      <c r="AH148" s="63"/>
      <c r="AI148" s="63"/>
      <c r="AJ148" s="63"/>
      <c r="AK148" s="63"/>
      <c r="AL148" s="63"/>
      <c r="AM148" s="41"/>
    </row>
    <row r="149" spans="1:30" ht="12.75">
      <c r="A149" s="103" t="s">
        <v>197</v>
      </c>
      <c r="B149" s="70" t="s">
        <v>101</v>
      </c>
      <c r="C149" s="68">
        <f>100*(SUM(Taulukko!D158:D160)-SUM(Taulukko!D146:D148))/SUM(Taulukko!D146:D148)</f>
        <v>8.677685950413213</v>
      </c>
      <c r="D149" s="68">
        <f>100*(SUM(Taulukko!E158:E160)-SUM(Taulukko!E146:E148))/SUM(Taulukko!E146:E148)</f>
        <v>8.22755475816701</v>
      </c>
      <c r="E149" s="68">
        <f>100*(SUM(Taulukko!F158:F160)-SUM(Taulukko!F146:F148))/SUM(Taulukko!F146:F148)</f>
        <v>8.038868817740129</v>
      </c>
      <c r="F149" s="68">
        <f>100*(SUM(Taulukko!H158:H160)-SUM(Taulukko!H146:H148))/SUM(Taulukko!H146:H148)</f>
        <v>6.859072592088075</v>
      </c>
      <c r="G149" s="68">
        <f>100*(SUM(Taulukko!I158:I160)-SUM(Taulukko!I146:I148))/SUM(Taulukko!I146:I148)</f>
        <v>5.001366493577499</v>
      </c>
      <c r="H149" s="68">
        <f>100*(SUM(Taulukko!J158:J160)-SUM(Taulukko!J146:J148))/SUM(Taulukko!J146:J148)</f>
        <v>4.889374487844845</v>
      </c>
      <c r="I149" s="68">
        <f>100*(SUM(Taulukko!L158:L160)-SUM(Taulukko!L146:L148))/SUM(Taulukko!L146:L148)</f>
        <v>11.075559931085419</v>
      </c>
      <c r="J149" s="68">
        <f>100*(SUM(Taulukko!M158:M160)-SUM(Taulukko!M146:M148))/SUM(Taulukko!M146:M148)</f>
        <v>10.54910002278425</v>
      </c>
      <c r="K149" s="68">
        <f>100*(SUM(Taulukko!N158:N160)-SUM(Taulukko!N146:N148))/SUM(Taulukko!N146:N148)</f>
        <v>11.085714285714285</v>
      </c>
      <c r="L149" s="68">
        <f>100*(SUM(Taulukko!P158:P160)-SUM(Taulukko!P146:P148))/SUM(Taulukko!P146:P148)</f>
        <v>8.4029484029484</v>
      </c>
      <c r="M149" s="68">
        <f>100*(SUM(Taulukko!Q158:Q160)-SUM(Taulukko!Q146:Q148))/SUM(Taulukko!Q146:Q148)</f>
        <v>8.252364140107137</v>
      </c>
      <c r="N149" s="68">
        <f>100*(SUM(Taulukko!R158:R160)-SUM(Taulukko!R146:R148))/SUM(Taulukko!R146:R148)</f>
        <v>8.195046432185924</v>
      </c>
      <c r="O149" s="68">
        <f>100*(SUM(Taulukko!T158:T160)-SUM(Taulukko!T146:T148))/SUM(Taulukko!T146:T148)</f>
        <v>10.339650434831874</v>
      </c>
      <c r="P149" s="68">
        <f>100*(SUM(Taulukko!U158:U160)-SUM(Taulukko!U146:U148))/SUM(Taulukko!U146:U148)</f>
        <v>9.808737515112583</v>
      </c>
      <c r="Q149" s="68">
        <f>100*(SUM(Taulukko!V158:V160)-SUM(Taulukko!V146:V148))/SUM(Taulukko!V146:V148)</f>
        <v>8.565180579299017</v>
      </c>
      <c r="R149" s="68">
        <f>100*(SUM(Taulukko!X158:X160)-SUM(Taulukko!X146:X148))/SUM(Taulukko!X146:X148)</f>
        <v>8.64405462130437</v>
      </c>
      <c r="S149" s="68">
        <f>100*(SUM(Taulukko!Y158:Y160)-SUM(Taulukko!Y146:Y148))/SUM(Taulukko!Y146:Y148)</f>
        <v>6.5614245476486905</v>
      </c>
      <c r="T149" s="68">
        <f>100*(SUM(Taulukko!Z158:Z160)-SUM(Taulukko!Z146:Z148))/SUM(Taulukko!Z146:Z148)</f>
        <v>5.7376925741306755</v>
      </c>
      <c r="U149" s="68">
        <f>100*(SUM(Taulukko!AB158:AB160)-SUM(Taulukko!AB146:AB148))/SUM(Taulukko!AB146:AB148)</f>
        <v>6.222332753046501</v>
      </c>
      <c r="V149" s="68">
        <f>100*(SUM(Taulukko!AC158:AC160)-SUM(Taulukko!AC146:AC148))/SUM(Taulukko!AC146:AC148)</f>
        <v>5.745454193935059</v>
      </c>
      <c r="W149" s="68">
        <f>100*(SUM(Taulukko!AD158:AD160)-SUM(Taulukko!AD146:AD148))/SUM(Taulukko!AD146:AD148)</f>
        <v>5.580273035564203</v>
      </c>
      <c r="X149" s="68">
        <f>100*(SUM(Taulukko!AF158:AF160)-SUM(Taulukko!AF146:AF148))/SUM(Taulukko!AF146:AF148)</f>
        <v>10.54484236302418</v>
      </c>
      <c r="Y149" s="68">
        <f>100*(SUM(Taulukko!AG158:AG160)-SUM(Taulukko!AG146:AG148))/SUM(Taulukko!AG146:AG148)</f>
        <v>10.00766664748457</v>
      </c>
      <c r="Z149" s="68">
        <f>100*(SUM(Taulukko!AH158:AH160)-SUM(Taulukko!AH146:AH148))/SUM(Taulukko!AH146:AH148)</f>
        <v>9.75859315518747</v>
      </c>
      <c r="AA149" s="68">
        <f>100*(SUM(Taulukko!AJ158:AJ160)-SUM(Taulukko!AJ146:AJ148))/SUM(Taulukko!AJ146:AJ148)</f>
        <v>9.474969474969477</v>
      </c>
      <c r="AB149" s="68">
        <f>100*(SUM(Taulukko!AK158:AK160)-SUM(Taulukko!AK146:AK148))/SUM(Taulukko!AK146:AK148)</f>
        <v>8.963718283139661</v>
      </c>
      <c r="AC149" s="68">
        <f>100*(SUM(Taulukko!AL158:AL160)-SUM(Taulukko!AL146:AL148))/SUM(Taulukko!AL146:AL148)</f>
        <v>9.019700925706147</v>
      </c>
      <c r="AD149" s="3">
        <v>2</v>
      </c>
    </row>
    <row r="150" spans="1:30" ht="12.75">
      <c r="A150" s="103" t="s">
        <v>197</v>
      </c>
      <c r="B150" s="4" t="s">
        <v>105</v>
      </c>
      <c r="AD150" s="3">
        <v>3</v>
      </c>
    </row>
    <row r="151" spans="1:30" ht="12.75">
      <c r="A151" s="103" t="s">
        <v>197</v>
      </c>
      <c r="B151" s="70" t="s">
        <v>109</v>
      </c>
      <c r="AD151" s="3">
        <v>4</v>
      </c>
    </row>
    <row r="152" spans="1:30" ht="12.75">
      <c r="A152" s="103" t="s">
        <v>197</v>
      </c>
      <c r="B152" s="4" t="s">
        <v>111</v>
      </c>
      <c r="AD152" s="3">
        <v>5</v>
      </c>
    </row>
    <row r="153" spans="1:30" ht="12.75">
      <c r="A153" s="103" t="s">
        <v>197</v>
      </c>
      <c r="B153" s="70" t="s">
        <v>113</v>
      </c>
      <c r="AD153" s="3">
        <v>6</v>
      </c>
    </row>
    <row r="154" spans="1:30" ht="12.75">
      <c r="A154" s="103" t="s">
        <v>197</v>
      </c>
      <c r="B154" s="4" t="s">
        <v>115</v>
      </c>
      <c r="AD154" s="3">
        <v>7</v>
      </c>
    </row>
    <row r="155" spans="1:30" ht="12.75">
      <c r="A155" s="103" t="s">
        <v>197</v>
      </c>
      <c r="B155" s="70" t="s">
        <v>117</v>
      </c>
      <c r="AD155" s="3">
        <v>8</v>
      </c>
    </row>
    <row r="156" spans="1:30" ht="12.75">
      <c r="A156" s="103" t="s">
        <v>197</v>
      </c>
      <c r="B156" s="4" t="s">
        <v>119</v>
      </c>
      <c r="AD156" s="3">
        <v>9</v>
      </c>
    </row>
    <row r="157" spans="1:30" ht="12.75">
      <c r="A157" s="103" t="s">
        <v>197</v>
      </c>
      <c r="B157" s="70" t="s">
        <v>121</v>
      </c>
      <c r="AD157" s="3">
        <v>10</v>
      </c>
    </row>
    <row r="158" spans="1:30" ht="12.75">
      <c r="A158" s="103" t="s">
        <v>197</v>
      </c>
      <c r="B158" s="4" t="s">
        <v>122</v>
      </c>
      <c r="AD158" s="3">
        <v>11</v>
      </c>
    </row>
    <row r="159" spans="1:30" ht="12.75">
      <c r="A159" s="103" t="s">
        <v>197</v>
      </c>
      <c r="B159" s="70" t="s">
        <v>123</v>
      </c>
      <c r="AD159" s="3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3" t="s">
        <v>168</v>
      </c>
      <c r="C13" s="99"/>
      <c r="D13" s="99"/>
      <c r="E13" s="100"/>
      <c r="F13" s="19"/>
      <c r="G13" s="7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