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<sst xmlns="http://schemas.openxmlformats.org/spreadsheetml/2006/main" count="61" uniqueCount="41">
  <si>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Tutkimusmenot</t>
  </si>
  <si>
    <t>Maakunta</t>
  </si>
  <si>
    <t>Yhteensä</t>
  </si>
  <si>
    <t>Yritykset</t>
  </si>
  <si>
    <t>Uusimaa</t>
  </si>
  <si>
    <t>Itä-Uusimaa</t>
  </si>
  <si>
    <t>Varsinais-Suomi</t>
  </si>
  <si>
    <t>Satakunta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</si>
  <si>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</si>
  <si>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</si>
  <si>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</si>
  <si>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</si>
  <si>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</si>
  <si>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</si>
  <si>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</si>
  <si>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</si>
  <si>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</si>
  <si>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</si>
  <si>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Pohjois-Pohjanmaa</t>
  </si>
  <si>
    <t>Kainuu</t>
  </si>
  <si>
    <t>Lappi</t>
  </si>
  <si>
    <t>Ahvenanmaa</t>
  </si>
  <si>
    <t>Julkinen</t>
  </si>
  <si>
    <t>sektori</t>
  </si>
  <si>
    <t>Tutkimushenkilökunta</t>
  </si>
  <si>
    <t>Tutkimustyövuodet</t>
  </si>
  <si>
    <t>%</t>
  </si>
  <si>
    <t>Kanta-Häme</t>
  </si>
  <si>
    <t>Pohjanmaa</t>
  </si>
  <si>
    <t>KOKO MAA YHTEENSÄ</t>
  </si>
  <si>
    <t>sektori+YVT*</t>
  </si>
  <si>
    <t>Julkinen sektori+YVT*</t>
  </si>
  <si>
    <t>* Yksityinen voittoa tavoittelematon toiminta</t>
  </si>
  <si>
    <t>Korkeakoulu-</t>
  </si>
  <si>
    <t>milj. €</t>
  </si>
  <si>
    <t>Taulukko 4. Tutkimus- ja kehittämistoiminta vuonna 2003</t>
  </si>
  <si>
    <t>-</t>
  </si>
  <si>
    <t xml:space="preserve">                     Tutkimus- ja kehittämistoiminnan menot, tutkimushenkilökunta ja tutkimustyövuodet maakunnittain</t>
  </si>
  <si>
    <r>
      <t>1</t>
    </r>
    <r>
      <rPr>
        <sz val="8"/>
        <rFont val="Arial"/>
        <family val="2"/>
      </rPr>
      <t>Korkeakoulusektorin tiedot muuttuneet aiemmin julkaistuista</t>
    </r>
  </si>
  <si>
    <r>
      <t>1</t>
    </r>
    <r>
      <rPr>
        <sz val="8"/>
        <rFont val="Arial"/>
        <family val="2"/>
      </rPr>
      <t>Korkeakoulusektori</t>
    </r>
  </si>
  <si>
    <r>
      <t>1</t>
    </r>
    <r>
      <rPr>
        <sz val="8"/>
        <rFont val="Arial"/>
        <family val="2"/>
      </rPr>
      <t>Korkeakoulu-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</si>
</sst>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0.000"/>
    <numFmt numFmtId="176" formatCode="0.0"/>
    <numFmt numFmtId="177" formatCode="0.000000"/>
    <numFmt numFmtId="178" formatCode="0.00000"/>
    <numFmt numFmtId="179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72" fontId="3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0" xfId="0" applyNumberFormat="1" applyFont="1" applyAlignment="1" quotePrefix="1">
      <alignment/>
    </xf>
    <xf numFmtId="172" fontId="2" fillId="0" borderId="0" xfId="0" applyNumberFormat="1" applyFont="1" applyAlignment="1" quotePrefix="1">
      <alignment/>
    </xf>
    <xf numFmtId="0" fontId="3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6" fontId="3" fillId="0" borderId="0" xfId="0" applyNumberFormat="1" applyFont="1" applyAlignment="1" quotePrefix="1">
      <alignment/>
    </xf>
    <xf numFmtId="176" fontId="2" fillId="0" borderId="0" xfId="0" applyNumberFormat="1" applyFont="1" applyAlignment="1" quotePrefix="1">
      <alignment/>
    </xf>
    <xf numFmtId="176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quotePrefix="1">
      <alignment/>
    </xf>
    <xf numFmtId="176" fontId="4" fillId="0" borderId="0" xfId="0" applyNumberFormat="1" applyFont="1" applyAlignment="1" quotePrefix="1">
      <alignment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8.7109375" style="4" customWidth="1"/>
    <col min="2" max="2" width="8.57421875" style="4" customWidth="1"/>
    <col min="3" max="3" width="8.28125" style="4" customWidth="1"/>
    <col min="4" max="4" width="9.421875" style="4" customWidth="1"/>
    <col min="5" max="5" width="9.140625" style="4" customWidth="1"/>
    <col min="6" max="6" width="8.57421875" style="4" customWidth="1"/>
    <col min="7" max="7" width="8.28125" style="4" customWidth="1"/>
    <col min="8" max="8" width="9.421875" style="4" customWidth="1"/>
    <col min="9" max="11" width="9.140625" style="4" customWidth="1"/>
    <col min="12" max="12" width="10.140625" style="4" bestFit="1" customWidth="1"/>
    <col min="13" max="13" width="10.00390625" style="4" bestFit="1" customWidth="1"/>
    <col min="14" max="15" width="9.140625" style="4" customWidth="1"/>
    <col min="16" max="16" width="10.140625" style="4" bestFit="1" customWidth="1"/>
    <col min="17" max="17" width="10.00390625" style="4" bestFit="1" customWidth="1"/>
    <col min="18" max="16384" width="9.140625" style="4" customWidth="1"/>
  </cols>
  <sheetData>
    <row r="1" s="1" customFormat="1" ht="12.75" customHeight="1">
      <c r="A1" s="1" t="s">
        <v>35</v>
      </c>
    </row>
    <row r="2" spans="1:8" ht="12.75" customHeight="1">
      <c r="A2" s="29" t="s">
        <v>37</v>
      </c>
      <c r="B2" s="1"/>
      <c r="C2" s="30"/>
      <c r="D2" s="30"/>
      <c r="E2" s="30"/>
      <c r="F2" s="30"/>
      <c r="G2" s="30"/>
      <c r="H2" s="30"/>
    </row>
    <row r="3" spans="1:9" ht="24.75" customHeight="1">
      <c r="A3" s="3"/>
      <c r="B3" s="11"/>
      <c r="C3" s="11"/>
      <c r="D3" s="11"/>
      <c r="E3" s="11"/>
      <c r="F3" s="11"/>
      <c r="G3" s="11"/>
      <c r="H3" s="11"/>
      <c r="I3" s="11"/>
    </row>
    <row r="4" spans="1:17" ht="12.75" customHeight="1">
      <c r="A4" s="16" t="s">
        <v>1</v>
      </c>
      <c r="B4" s="19" t="s">
        <v>0</v>
      </c>
      <c r="C4" s="23"/>
      <c r="D4" s="16"/>
      <c r="E4" s="16"/>
      <c r="F4" s="5"/>
      <c r="G4" s="6"/>
      <c r="H4" s="16"/>
      <c r="I4" s="5"/>
      <c r="J4" s="7" t="s">
        <v>24</v>
      </c>
      <c r="K4" s="6"/>
      <c r="L4" s="5"/>
      <c r="M4" s="5"/>
      <c r="N4" s="7" t="s">
        <v>25</v>
      </c>
      <c r="O4" s="6"/>
      <c r="P4" s="5"/>
      <c r="Q4" s="5"/>
    </row>
    <row r="5" spans="1:17" ht="12.75" customHeight="1">
      <c r="A5" s="9"/>
      <c r="B5" s="45" t="s">
        <v>2</v>
      </c>
      <c r="C5" s="24"/>
      <c r="D5" s="5" t="s">
        <v>3</v>
      </c>
      <c r="E5" s="8"/>
      <c r="F5" s="5" t="s">
        <v>31</v>
      </c>
      <c r="G5" s="22"/>
      <c r="H5" s="58" t="s">
        <v>39</v>
      </c>
      <c r="I5" s="9"/>
      <c r="J5" s="26" t="s">
        <v>2</v>
      </c>
      <c r="K5" s="21" t="s">
        <v>3</v>
      </c>
      <c r="L5" s="21" t="s">
        <v>22</v>
      </c>
      <c r="M5" s="21" t="s">
        <v>33</v>
      </c>
      <c r="N5" s="27" t="s">
        <v>2</v>
      </c>
      <c r="O5" s="17" t="s">
        <v>3</v>
      </c>
      <c r="P5" s="17" t="s">
        <v>22</v>
      </c>
      <c r="Q5" s="59" t="s">
        <v>40</v>
      </c>
    </row>
    <row r="6" spans="1:17" ht="12.75" customHeight="1">
      <c r="A6" s="3"/>
      <c r="B6" s="38" t="s">
        <v>34</v>
      </c>
      <c r="C6" s="39" t="s">
        <v>26</v>
      </c>
      <c r="D6" s="38" t="s">
        <v>34</v>
      </c>
      <c r="E6" s="20" t="s">
        <v>26</v>
      </c>
      <c r="F6" s="38" t="s">
        <v>34</v>
      </c>
      <c r="G6" s="20" t="s">
        <v>26</v>
      </c>
      <c r="H6" s="38" t="s">
        <v>34</v>
      </c>
      <c r="I6" s="40" t="s">
        <v>26</v>
      </c>
      <c r="J6" s="25"/>
      <c r="K6" s="20"/>
      <c r="L6" s="18" t="s">
        <v>30</v>
      </c>
      <c r="M6" s="34" t="s">
        <v>23</v>
      </c>
      <c r="N6" s="25"/>
      <c r="O6" s="20"/>
      <c r="P6" s="18" t="s">
        <v>30</v>
      </c>
      <c r="Q6" s="35" t="s">
        <v>23</v>
      </c>
    </row>
    <row r="7" spans="2:17" ht="4.5" customHeight="1">
      <c r="B7" s="12"/>
      <c r="C7" s="13"/>
      <c r="D7" s="10"/>
      <c r="E7" s="11"/>
      <c r="F7" s="10"/>
      <c r="G7" s="11"/>
      <c r="H7" s="10"/>
      <c r="I7" s="11"/>
      <c r="J7" s="12"/>
      <c r="K7" s="10"/>
      <c r="L7" s="10"/>
      <c r="M7" s="10"/>
      <c r="N7" s="12"/>
      <c r="O7" s="10"/>
      <c r="P7" s="10"/>
      <c r="Q7" s="10"/>
    </row>
    <row r="8" spans="1:17" s="2" customFormat="1" ht="12.75" customHeight="1">
      <c r="A8" s="28" t="s">
        <v>29</v>
      </c>
      <c r="B8" s="13">
        <f>SUM(D8,F8,H8)</f>
        <v>5005.0062</v>
      </c>
      <c r="C8" s="13">
        <f>B8/B$8*100</f>
        <v>100</v>
      </c>
      <c r="D8" s="37">
        <v>3527.94</v>
      </c>
      <c r="E8" s="13">
        <f>D8/D$8*100</f>
        <v>100</v>
      </c>
      <c r="F8" s="49">
        <v>515.3662</v>
      </c>
      <c r="G8" s="13">
        <f>F8/F$8*100</f>
        <v>100</v>
      </c>
      <c r="H8" s="43">
        <v>961.7</v>
      </c>
      <c r="I8" s="13">
        <f>H8/H$8*100</f>
        <v>100</v>
      </c>
      <c r="J8" s="12">
        <f>SUM(K8:M8)</f>
        <v>74772.66599999998</v>
      </c>
      <c r="K8" s="32">
        <v>40088.66599999998</v>
      </c>
      <c r="L8" s="32">
        <v>10635</v>
      </c>
      <c r="M8" s="12">
        <v>24049</v>
      </c>
      <c r="N8" s="12">
        <f>SUM(O8:Q8)</f>
        <v>57195.75</v>
      </c>
      <c r="O8" s="32">
        <v>31860.85</v>
      </c>
      <c r="P8" s="32">
        <v>7848.5</v>
      </c>
      <c r="Q8" s="12">
        <v>17486.4</v>
      </c>
    </row>
    <row r="9" spans="1:17" ht="4.5" customHeight="1">
      <c r="A9" s="9"/>
      <c r="B9" s="13"/>
      <c r="C9" s="13"/>
      <c r="D9" s="36"/>
      <c r="E9" s="13"/>
      <c r="F9" s="44"/>
      <c r="G9" s="11"/>
      <c r="H9" s="44"/>
      <c r="I9" s="13"/>
      <c r="J9" s="12"/>
      <c r="K9" s="31"/>
      <c r="L9" s="10"/>
      <c r="M9" s="30"/>
      <c r="N9" s="12"/>
      <c r="O9" s="31"/>
      <c r="P9" s="10"/>
      <c r="Q9" s="10"/>
    </row>
    <row r="10" spans="1:17" ht="12" customHeight="1">
      <c r="A10" s="4" t="s">
        <v>4</v>
      </c>
      <c r="B10" s="11">
        <f aca="true" t="shared" si="0" ref="B10:B29">SUM(D10,F10,H10)</f>
        <v>2135.6613094982413</v>
      </c>
      <c r="C10" s="11">
        <f aca="true" t="shared" si="1" ref="C10:C29">B10/B$8*100</f>
        <v>42.67050277576562</v>
      </c>
      <c r="D10" s="36">
        <v>1437.8236011560718</v>
      </c>
      <c r="E10" s="11">
        <f aca="true" t="shared" si="2" ref="E10:E29">D10/D$8*100</f>
        <v>40.75533033884</v>
      </c>
      <c r="F10" s="48">
        <v>334.1772000000001</v>
      </c>
      <c r="G10" s="11">
        <f aca="true" t="shared" si="3" ref="G10:G29">F10/F$8*100</f>
        <v>64.84266915447697</v>
      </c>
      <c r="H10" s="44">
        <v>363.6605083421695</v>
      </c>
      <c r="I10" s="11">
        <f aca="true" t="shared" si="4" ref="I10:I28">H10/H$8*100</f>
        <v>37.81434005845581</v>
      </c>
      <c r="J10" s="10">
        <f aca="true" t="shared" si="5" ref="J10:J29">SUM(K10:M10)</f>
        <v>31490.76899999998</v>
      </c>
      <c r="K10" s="31">
        <v>15933.768999999977</v>
      </c>
      <c r="L10" s="31">
        <v>6759</v>
      </c>
      <c r="M10" s="10">
        <v>8798</v>
      </c>
      <c r="N10" s="10">
        <f aca="true" t="shared" si="6" ref="N10:N29">SUM(O10:Q10)</f>
        <v>24653.402999999984</v>
      </c>
      <c r="O10" s="31">
        <v>12681.602999999983</v>
      </c>
      <c r="P10" s="31">
        <v>4999.9</v>
      </c>
      <c r="Q10" s="10">
        <v>6971.9</v>
      </c>
    </row>
    <row r="11" spans="1:17" ht="12" customHeight="1">
      <c r="A11" s="4" t="s">
        <v>5</v>
      </c>
      <c r="B11" s="11">
        <f t="shared" si="0"/>
        <v>43.316900000000004</v>
      </c>
      <c r="C11" s="11">
        <f t="shared" si="1"/>
        <v>0.8654714553600353</v>
      </c>
      <c r="D11" s="36">
        <v>43.179</v>
      </c>
      <c r="E11" s="11">
        <f t="shared" si="2"/>
        <v>1.2239153727104202</v>
      </c>
      <c r="F11" s="50" t="s">
        <v>36</v>
      </c>
      <c r="G11" s="50" t="s">
        <v>36</v>
      </c>
      <c r="H11" s="44">
        <v>0.1379</v>
      </c>
      <c r="I11" s="11">
        <f t="shared" si="4"/>
        <v>0.014339191015909325</v>
      </c>
      <c r="J11" s="10">
        <f t="shared" si="5"/>
        <v>520.8709999999999</v>
      </c>
      <c r="K11" s="31">
        <v>511.8709999999999</v>
      </c>
      <c r="L11" s="50" t="s">
        <v>36</v>
      </c>
      <c r="M11" s="10">
        <v>9</v>
      </c>
      <c r="N11" s="10">
        <f t="shared" si="6"/>
        <v>442.594</v>
      </c>
      <c r="O11" s="31">
        <v>441.194</v>
      </c>
      <c r="P11" s="50" t="s">
        <v>36</v>
      </c>
      <c r="Q11" s="10">
        <v>1.4</v>
      </c>
    </row>
    <row r="12" spans="1:17" ht="12" customHeight="1">
      <c r="A12" s="4" t="s">
        <v>6</v>
      </c>
      <c r="B12" s="11">
        <f t="shared" si="0"/>
        <v>534.6941221955349</v>
      </c>
      <c r="C12" s="11">
        <f t="shared" si="1"/>
        <v>10.683186010749294</v>
      </c>
      <c r="D12" s="36">
        <v>389.01700000000005</v>
      </c>
      <c r="E12" s="11">
        <f t="shared" si="2"/>
        <v>11.026746486618254</v>
      </c>
      <c r="F12" s="48">
        <v>13.513000000000002</v>
      </c>
      <c r="G12" s="11">
        <f t="shared" si="3"/>
        <v>2.6220190613975074</v>
      </c>
      <c r="H12" s="44">
        <v>132.16412219553482</v>
      </c>
      <c r="I12" s="11">
        <f t="shared" si="4"/>
        <v>13.742759924668277</v>
      </c>
      <c r="J12" s="10">
        <f t="shared" si="5"/>
        <v>7574.275</v>
      </c>
      <c r="K12" s="31">
        <v>4147.275</v>
      </c>
      <c r="L12" s="31">
        <v>287</v>
      </c>
      <c r="M12" s="10">
        <v>3140</v>
      </c>
      <c r="N12" s="10">
        <f t="shared" si="6"/>
        <v>6030.049999999999</v>
      </c>
      <c r="O12" s="31">
        <v>3522.45</v>
      </c>
      <c r="P12" s="31">
        <v>211.6</v>
      </c>
      <c r="Q12" s="10">
        <v>2296</v>
      </c>
    </row>
    <row r="13" spans="1:17" ht="12" customHeight="1">
      <c r="A13" s="4" t="s">
        <v>7</v>
      </c>
      <c r="B13" s="11">
        <f t="shared" si="0"/>
        <v>66.45925889172372</v>
      </c>
      <c r="C13" s="11">
        <f t="shared" si="1"/>
        <v>1.3278556756178188</v>
      </c>
      <c r="D13" s="36">
        <v>55.31200000000001</v>
      </c>
      <c r="E13" s="11">
        <f t="shared" si="2"/>
        <v>1.567827117241223</v>
      </c>
      <c r="F13" s="48">
        <v>2.5439999999999996</v>
      </c>
      <c r="G13" s="11">
        <f t="shared" si="3"/>
        <v>0.4936295783464262</v>
      </c>
      <c r="H13" s="44">
        <v>8.603258891723709</v>
      </c>
      <c r="I13" s="11">
        <f t="shared" si="4"/>
        <v>0.894588633848779</v>
      </c>
      <c r="J13" s="10">
        <f t="shared" si="5"/>
        <v>1142.24</v>
      </c>
      <c r="K13" s="31">
        <v>897.24</v>
      </c>
      <c r="L13" s="31">
        <v>35</v>
      </c>
      <c r="M13" s="10">
        <v>210</v>
      </c>
      <c r="N13" s="10">
        <f t="shared" si="6"/>
        <v>836.135</v>
      </c>
      <c r="O13" s="31">
        <v>682.135</v>
      </c>
      <c r="P13" s="31">
        <v>21.7</v>
      </c>
      <c r="Q13" s="10">
        <v>132.3</v>
      </c>
    </row>
    <row r="14" spans="1:17" ht="12" customHeight="1">
      <c r="A14" s="4" t="s">
        <v>27</v>
      </c>
      <c r="B14" s="11">
        <f t="shared" si="0"/>
        <v>70.17795959653839</v>
      </c>
      <c r="C14" s="11">
        <f t="shared" si="1"/>
        <v>1.402155297960238</v>
      </c>
      <c r="D14" s="36">
        <v>34.428</v>
      </c>
      <c r="E14" s="11">
        <f t="shared" si="2"/>
        <v>0.9758669365125255</v>
      </c>
      <c r="F14" s="48">
        <v>31.049000000000003</v>
      </c>
      <c r="G14" s="11">
        <f t="shared" si="3"/>
        <v>6.024648104590483</v>
      </c>
      <c r="H14" s="44">
        <v>4.7009595965383815</v>
      </c>
      <c r="I14" s="11">
        <f t="shared" si="4"/>
        <v>0.488817676670311</v>
      </c>
      <c r="J14" s="10">
        <f t="shared" si="5"/>
        <v>1322.72</v>
      </c>
      <c r="K14" s="31">
        <v>575.72</v>
      </c>
      <c r="L14" s="31">
        <v>545</v>
      </c>
      <c r="M14" s="10">
        <v>202</v>
      </c>
      <c r="N14" s="10">
        <f t="shared" si="6"/>
        <v>977.306</v>
      </c>
      <c r="O14" s="31">
        <v>365.606</v>
      </c>
      <c r="P14" s="31">
        <v>519.5</v>
      </c>
      <c r="Q14" s="10">
        <v>92.2</v>
      </c>
    </row>
    <row r="15" spans="1:17" ht="12" customHeight="1">
      <c r="A15" s="4" t="s">
        <v>8</v>
      </c>
      <c r="B15" s="11">
        <f t="shared" si="0"/>
        <v>767.5056591622281</v>
      </c>
      <c r="C15" s="11">
        <f t="shared" si="1"/>
        <v>15.334759408734161</v>
      </c>
      <c r="D15" s="36">
        <v>601.7197737407095</v>
      </c>
      <c r="E15" s="11">
        <f t="shared" si="2"/>
        <v>17.055839207603004</v>
      </c>
      <c r="F15" s="48">
        <v>40.27</v>
      </c>
      <c r="G15" s="11">
        <f t="shared" si="3"/>
        <v>7.813861289312338</v>
      </c>
      <c r="H15" s="44">
        <v>125.51588542151868</v>
      </c>
      <c r="I15" s="11">
        <f t="shared" si="4"/>
        <v>13.05145943865225</v>
      </c>
      <c r="J15" s="10">
        <f t="shared" si="5"/>
        <v>9925.877</v>
      </c>
      <c r="K15" s="31">
        <v>6211.8769999999995</v>
      </c>
      <c r="L15" s="31">
        <v>641</v>
      </c>
      <c r="M15" s="10">
        <v>3073</v>
      </c>
      <c r="N15" s="10">
        <f t="shared" si="6"/>
        <v>7912.2919999999995</v>
      </c>
      <c r="O15" s="31">
        <v>5196.892</v>
      </c>
      <c r="P15" s="31">
        <v>501.4</v>
      </c>
      <c r="Q15" s="10">
        <v>2214</v>
      </c>
    </row>
    <row r="16" spans="1:17" ht="12" customHeight="1">
      <c r="A16" s="4" t="s">
        <v>9</v>
      </c>
      <c r="B16" s="11">
        <f t="shared" si="0"/>
        <v>43.47351686174517</v>
      </c>
      <c r="C16" s="11">
        <f t="shared" si="1"/>
        <v>0.8686006595105751</v>
      </c>
      <c r="D16" s="36">
        <v>39.67199999999999</v>
      </c>
      <c r="E16" s="11">
        <f t="shared" si="2"/>
        <v>1.1245089202197311</v>
      </c>
      <c r="F16" s="48">
        <v>1.34</v>
      </c>
      <c r="G16" s="11">
        <f t="shared" si="3"/>
        <v>0.2600092904812151</v>
      </c>
      <c r="H16" s="44">
        <v>2.4615168617451744</v>
      </c>
      <c r="I16" s="11">
        <f t="shared" si="4"/>
        <v>0.25595475322295663</v>
      </c>
      <c r="J16" s="10">
        <f t="shared" si="5"/>
        <v>963.693</v>
      </c>
      <c r="K16" s="31">
        <v>771.693</v>
      </c>
      <c r="L16" s="31">
        <v>72</v>
      </c>
      <c r="M16" s="10">
        <v>120</v>
      </c>
      <c r="N16" s="10">
        <f t="shared" si="6"/>
        <v>509.348</v>
      </c>
      <c r="O16" s="31">
        <v>443.248</v>
      </c>
      <c r="P16" s="31">
        <v>21.5</v>
      </c>
      <c r="Q16" s="10">
        <v>44.6</v>
      </c>
    </row>
    <row r="17" spans="1:17" ht="12" customHeight="1">
      <c r="A17" s="4" t="s">
        <v>10</v>
      </c>
      <c r="B17" s="11">
        <f t="shared" si="0"/>
        <v>39.316</v>
      </c>
      <c r="C17" s="11">
        <f t="shared" si="1"/>
        <v>0.7855334924460234</v>
      </c>
      <c r="D17" s="36">
        <v>36.818000000000005</v>
      </c>
      <c r="E17" s="11">
        <f t="shared" si="2"/>
        <v>1.0436118528092884</v>
      </c>
      <c r="F17" s="48">
        <v>0.335</v>
      </c>
      <c r="G17" s="11">
        <f t="shared" si="3"/>
        <v>0.06500232262030378</v>
      </c>
      <c r="H17" s="44">
        <v>2.163</v>
      </c>
      <c r="I17" s="11">
        <f t="shared" si="4"/>
        <v>0.22491421441197876</v>
      </c>
      <c r="J17" s="10">
        <f t="shared" si="5"/>
        <v>628.2689999999999</v>
      </c>
      <c r="K17" s="31">
        <v>544.2689999999999</v>
      </c>
      <c r="L17" s="31">
        <v>13</v>
      </c>
      <c r="M17" s="10">
        <v>71</v>
      </c>
      <c r="N17" s="10">
        <f t="shared" si="6"/>
        <v>391.675</v>
      </c>
      <c r="O17" s="31">
        <v>354.475</v>
      </c>
      <c r="P17" s="31">
        <v>5.7</v>
      </c>
      <c r="Q17" s="10">
        <v>31.5</v>
      </c>
    </row>
    <row r="18" spans="1:17" ht="12" customHeight="1">
      <c r="A18" s="4" t="s">
        <v>11</v>
      </c>
      <c r="B18" s="11">
        <f t="shared" si="0"/>
        <v>66.41055031132063</v>
      </c>
      <c r="C18" s="11">
        <f t="shared" si="1"/>
        <v>1.3268824784137256</v>
      </c>
      <c r="D18" s="36">
        <v>40.919</v>
      </c>
      <c r="E18" s="11">
        <f t="shared" si="2"/>
        <v>1.1598553263377493</v>
      </c>
      <c r="F18" s="48">
        <v>1.608</v>
      </c>
      <c r="G18" s="11">
        <f t="shared" si="3"/>
        <v>0.3120111485774581</v>
      </c>
      <c r="H18" s="44">
        <v>23.883550311320644</v>
      </c>
      <c r="I18" s="11">
        <f t="shared" si="4"/>
        <v>2.4834720090798212</v>
      </c>
      <c r="J18" s="10">
        <f t="shared" si="5"/>
        <v>1186.556</v>
      </c>
      <c r="K18" s="31">
        <v>552.556</v>
      </c>
      <c r="L18" s="31">
        <v>55</v>
      </c>
      <c r="M18" s="10">
        <v>579</v>
      </c>
      <c r="N18" s="10">
        <f t="shared" si="6"/>
        <v>901.458</v>
      </c>
      <c r="O18" s="31">
        <v>442.15799999999996</v>
      </c>
      <c r="P18" s="31">
        <v>28.2</v>
      </c>
      <c r="Q18" s="10">
        <v>431.1</v>
      </c>
    </row>
    <row r="19" spans="1:17" ht="12" customHeight="1">
      <c r="A19" s="4" t="s">
        <v>12</v>
      </c>
      <c r="B19" s="11">
        <f t="shared" si="0"/>
        <v>20.127167384395456</v>
      </c>
      <c r="C19" s="11">
        <f t="shared" si="1"/>
        <v>0.40214070832510573</v>
      </c>
      <c r="D19" s="36">
        <v>8.364</v>
      </c>
      <c r="E19" s="11">
        <f t="shared" si="2"/>
        <v>0.23707886188540622</v>
      </c>
      <c r="F19" s="48">
        <v>3.379</v>
      </c>
      <c r="G19" s="11">
        <f t="shared" si="3"/>
        <v>0.6556502929373326</v>
      </c>
      <c r="H19" s="44">
        <v>8.384167384395456</v>
      </c>
      <c r="I19" s="11">
        <f t="shared" si="4"/>
        <v>0.8718069444104665</v>
      </c>
      <c r="J19" s="10">
        <f t="shared" si="5"/>
        <v>494.631</v>
      </c>
      <c r="K19" s="31">
        <v>195.631</v>
      </c>
      <c r="L19" s="31">
        <v>96</v>
      </c>
      <c r="M19" s="10">
        <v>203</v>
      </c>
      <c r="N19" s="10">
        <f t="shared" si="6"/>
        <v>282.81899999999996</v>
      </c>
      <c r="O19" s="31">
        <v>93.619</v>
      </c>
      <c r="P19" s="31">
        <v>75.6</v>
      </c>
      <c r="Q19" s="10">
        <v>113.6</v>
      </c>
    </row>
    <row r="20" spans="1:17" ht="12" customHeight="1">
      <c r="A20" s="4" t="s">
        <v>13</v>
      </c>
      <c r="B20" s="11">
        <f t="shared" si="0"/>
        <v>112.08236551627996</v>
      </c>
      <c r="C20" s="11">
        <f t="shared" si="1"/>
        <v>2.2394051283349055</v>
      </c>
      <c r="D20" s="36">
        <v>42.52799999999999</v>
      </c>
      <c r="E20" s="11">
        <f t="shared" si="2"/>
        <v>1.2054626779366993</v>
      </c>
      <c r="F20" s="48">
        <v>13.4</v>
      </c>
      <c r="G20" s="11">
        <f t="shared" si="3"/>
        <v>2.600092904812151</v>
      </c>
      <c r="H20" s="44">
        <v>56.15436551627998</v>
      </c>
      <c r="I20" s="11">
        <f t="shared" si="4"/>
        <v>5.839073049420815</v>
      </c>
      <c r="J20" s="10">
        <f t="shared" si="5"/>
        <v>2636.94</v>
      </c>
      <c r="K20" s="31">
        <v>737.94</v>
      </c>
      <c r="L20" s="31">
        <v>369</v>
      </c>
      <c r="M20" s="10">
        <v>1530</v>
      </c>
      <c r="N20" s="10">
        <f t="shared" si="6"/>
        <v>1853.0560000000003</v>
      </c>
      <c r="O20" s="31">
        <v>512.8560000000001</v>
      </c>
      <c r="P20" s="31">
        <v>261.8</v>
      </c>
      <c r="Q20" s="10">
        <v>1078.4</v>
      </c>
    </row>
    <row r="21" spans="1:17" ht="12" customHeight="1">
      <c r="A21" s="4" t="s">
        <v>14</v>
      </c>
      <c r="B21" s="11">
        <f t="shared" si="0"/>
        <v>56.42772755087974</v>
      </c>
      <c r="C21" s="11">
        <f t="shared" si="1"/>
        <v>1.1274257272824104</v>
      </c>
      <c r="D21" s="36">
        <v>15.805</v>
      </c>
      <c r="E21" s="11">
        <f t="shared" si="2"/>
        <v>0.44799514730976153</v>
      </c>
      <c r="F21" s="48">
        <v>10.629000000000001</v>
      </c>
      <c r="G21" s="11">
        <f t="shared" si="3"/>
        <v>2.0624169765110714</v>
      </c>
      <c r="H21" s="44">
        <v>29.993727550879736</v>
      </c>
      <c r="I21" s="11">
        <f t="shared" si="4"/>
        <v>3.1188237029094035</v>
      </c>
      <c r="J21" s="10">
        <f t="shared" si="5"/>
        <v>1307.559</v>
      </c>
      <c r="K21" s="31">
        <v>283.559</v>
      </c>
      <c r="L21" s="31">
        <v>248</v>
      </c>
      <c r="M21" s="10">
        <v>776</v>
      </c>
      <c r="N21" s="10">
        <f t="shared" si="6"/>
        <v>829.178</v>
      </c>
      <c r="O21" s="31">
        <v>178.478</v>
      </c>
      <c r="P21" s="31">
        <v>160.7</v>
      </c>
      <c r="Q21" s="10">
        <v>490</v>
      </c>
    </row>
    <row r="22" spans="1:17" ht="12" customHeight="1">
      <c r="A22" s="4" t="s">
        <v>15</v>
      </c>
      <c r="B22" s="11">
        <f t="shared" si="0"/>
        <v>192.44315306541742</v>
      </c>
      <c r="C22" s="11">
        <f t="shared" si="1"/>
        <v>3.8450132802116697</v>
      </c>
      <c r="D22" s="36">
        <v>111.55162510322049</v>
      </c>
      <c r="E22" s="11">
        <f t="shared" si="2"/>
        <v>3.1619479102031356</v>
      </c>
      <c r="F22" s="48">
        <v>16.728900000000003</v>
      </c>
      <c r="G22" s="11">
        <f t="shared" si="3"/>
        <v>3.2460219548740294</v>
      </c>
      <c r="H22" s="44">
        <v>64.16262796219692</v>
      </c>
      <c r="I22" s="11">
        <f t="shared" si="4"/>
        <v>6.671792446937394</v>
      </c>
      <c r="J22" s="10">
        <f t="shared" si="5"/>
        <v>3227.285</v>
      </c>
      <c r="K22" s="31">
        <v>1479.285</v>
      </c>
      <c r="L22" s="31">
        <v>298</v>
      </c>
      <c r="M22" s="10">
        <v>1450</v>
      </c>
      <c r="N22" s="10">
        <f t="shared" si="6"/>
        <v>2470.406</v>
      </c>
      <c r="O22" s="31">
        <v>1050.706</v>
      </c>
      <c r="P22" s="31">
        <v>230.4</v>
      </c>
      <c r="Q22" s="10">
        <v>1189.3</v>
      </c>
    </row>
    <row r="23" spans="1:17" ht="12" customHeight="1">
      <c r="A23" s="4" t="s">
        <v>16</v>
      </c>
      <c r="B23" s="11">
        <f t="shared" si="0"/>
        <v>18.023</v>
      </c>
      <c r="C23" s="11">
        <f t="shared" si="1"/>
        <v>0.36009945402265436</v>
      </c>
      <c r="D23" s="36">
        <v>13.437999999999999</v>
      </c>
      <c r="E23" s="11">
        <f t="shared" si="2"/>
        <v>0.38090216953803063</v>
      </c>
      <c r="F23" s="48">
        <v>1.178</v>
      </c>
      <c r="G23" s="11">
        <f t="shared" si="3"/>
        <v>0.22857533148273984</v>
      </c>
      <c r="H23" s="44">
        <v>3.407</v>
      </c>
      <c r="I23" s="11">
        <f t="shared" si="4"/>
        <v>0.3542684828948736</v>
      </c>
      <c r="J23" s="10">
        <f t="shared" si="5"/>
        <v>638.164</v>
      </c>
      <c r="K23" s="31">
        <v>420.164</v>
      </c>
      <c r="L23" s="31">
        <v>27</v>
      </c>
      <c r="M23" s="10">
        <v>191</v>
      </c>
      <c r="N23" s="10">
        <f t="shared" si="6"/>
        <v>292.694</v>
      </c>
      <c r="O23" s="31">
        <v>209.794</v>
      </c>
      <c r="P23" s="31">
        <v>21.4</v>
      </c>
      <c r="Q23" s="10">
        <v>61.5</v>
      </c>
    </row>
    <row r="24" spans="1:17" ht="12" customHeight="1">
      <c r="A24" s="4" t="s">
        <v>28</v>
      </c>
      <c r="B24" s="11">
        <f t="shared" si="0"/>
        <v>94.98314092321486</v>
      </c>
      <c r="C24" s="11">
        <f t="shared" si="1"/>
        <v>1.89776270253601</v>
      </c>
      <c r="D24" s="36">
        <v>83.15599999999999</v>
      </c>
      <c r="E24" s="11">
        <f t="shared" si="2"/>
        <v>2.357069564675136</v>
      </c>
      <c r="F24" s="48">
        <v>1.011</v>
      </c>
      <c r="G24" s="11">
        <f t="shared" si="3"/>
        <v>0.1961711885645585</v>
      </c>
      <c r="H24" s="44">
        <v>10.816140923214874</v>
      </c>
      <c r="I24" s="11">
        <f t="shared" si="4"/>
        <v>1.1246897081433787</v>
      </c>
      <c r="J24" s="10">
        <f t="shared" si="5"/>
        <v>1379.25</v>
      </c>
      <c r="K24" s="31">
        <v>1037.25</v>
      </c>
      <c r="L24" s="31">
        <v>29</v>
      </c>
      <c r="M24" s="10">
        <v>313</v>
      </c>
      <c r="N24" s="10">
        <f t="shared" si="6"/>
        <v>1017.94</v>
      </c>
      <c r="O24" s="31">
        <v>823.04</v>
      </c>
      <c r="P24" s="31">
        <v>16.7</v>
      </c>
      <c r="Q24" s="10">
        <v>178.2</v>
      </c>
    </row>
    <row r="25" spans="1:17" ht="12" customHeight="1">
      <c r="A25" s="4" t="s">
        <v>17</v>
      </c>
      <c r="B25" s="11">
        <f t="shared" si="0"/>
        <v>15.179197867622046</v>
      </c>
      <c r="C25" s="11">
        <f t="shared" si="1"/>
        <v>0.3032803009838838</v>
      </c>
      <c r="D25" s="36">
        <v>10.457</v>
      </c>
      <c r="E25" s="11">
        <f t="shared" si="2"/>
        <v>0.2964052676632823</v>
      </c>
      <c r="F25" s="48">
        <v>2.3090999999999995</v>
      </c>
      <c r="G25" s="11">
        <f t="shared" si="3"/>
        <v>0.448050337798637</v>
      </c>
      <c r="H25" s="44">
        <v>2.4130978676220463</v>
      </c>
      <c r="I25" s="11">
        <f t="shared" si="4"/>
        <v>0.25092002366871646</v>
      </c>
      <c r="J25" s="10">
        <f t="shared" si="5"/>
        <v>264.081</v>
      </c>
      <c r="K25" s="31">
        <v>137.081</v>
      </c>
      <c r="L25" s="31">
        <v>81</v>
      </c>
      <c r="M25" s="10">
        <v>46</v>
      </c>
      <c r="N25" s="10">
        <f t="shared" si="6"/>
        <v>204.742</v>
      </c>
      <c r="O25" s="31">
        <v>106.542</v>
      </c>
      <c r="P25" s="31">
        <v>48.3</v>
      </c>
      <c r="Q25" s="10">
        <v>49.9</v>
      </c>
    </row>
    <row r="26" spans="1:17" ht="12" customHeight="1">
      <c r="A26" s="4" t="s">
        <v>18</v>
      </c>
      <c r="B26" s="11">
        <f t="shared" si="0"/>
        <v>668.3685704919656</v>
      </c>
      <c r="C26" s="11">
        <f t="shared" si="1"/>
        <v>13.35400085002823</v>
      </c>
      <c r="D26" s="36">
        <v>535.8030000000001</v>
      </c>
      <c r="E26" s="11">
        <f t="shared" si="2"/>
        <v>15.187418153369958</v>
      </c>
      <c r="F26" s="48">
        <v>28.743999999999996</v>
      </c>
      <c r="G26" s="11">
        <f t="shared" si="3"/>
        <v>5.5773933176060035</v>
      </c>
      <c r="H26" s="44">
        <v>103.82157049196542</v>
      </c>
      <c r="I26" s="11">
        <f t="shared" si="4"/>
        <v>10.795629665380618</v>
      </c>
      <c r="J26" s="10">
        <f t="shared" si="5"/>
        <v>8458.762000000002</v>
      </c>
      <c r="K26" s="31">
        <v>5044.762000000002</v>
      </c>
      <c r="L26" s="31">
        <v>587</v>
      </c>
      <c r="M26" s="10">
        <v>2827</v>
      </c>
      <c r="N26" s="10">
        <f t="shared" si="6"/>
        <v>6662.862000000004</v>
      </c>
      <c r="O26" s="31">
        <v>4404.762000000003</v>
      </c>
      <c r="P26" s="31">
        <v>443.6</v>
      </c>
      <c r="Q26" s="10">
        <v>1814.5</v>
      </c>
    </row>
    <row r="27" spans="1:17" ht="12" customHeight="1">
      <c r="A27" s="4" t="s">
        <v>19</v>
      </c>
      <c r="B27" s="11">
        <f t="shared" si="0"/>
        <v>16.35528480260684</v>
      </c>
      <c r="C27" s="11">
        <f t="shared" si="1"/>
        <v>0.32677851233444705</v>
      </c>
      <c r="D27" s="36">
        <v>11.871000000000002</v>
      </c>
      <c r="E27" s="11">
        <f t="shared" si="2"/>
        <v>0.3364853143760949</v>
      </c>
      <c r="F27" s="48">
        <v>1.504</v>
      </c>
      <c r="G27" s="11">
        <f t="shared" si="3"/>
        <v>0.29183132304757275</v>
      </c>
      <c r="H27" s="44">
        <v>2.980284802606839</v>
      </c>
      <c r="I27" s="11">
        <f t="shared" si="4"/>
        <v>0.3098975566815887</v>
      </c>
      <c r="J27" s="10">
        <f t="shared" si="5"/>
        <v>354.1</v>
      </c>
      <c r="K27" s="31">
        <v>217.1</v>
      </c>
      <c r="L27" s="31">
        <v>53</v>
      </c>
      <c r="M27" s="10">
        <v>84</v>
      </c>
      <c r="N27" s="10">
        <f t="shared" si="6"/>
        <v>222.44099999999997</v>
      </c>
      <c r="O27" s="31">
        <v>136.24099999999999</v>
      </c>
      <c r="P27" s="31">
        <v>43.4</v>
      </c>
      <c r="Q27" s="10">
        <v>42.8</v>
      </c>
    </row>
    <row r="28" spans="1:17" ht="12" customHeight="1">
      <c r="A28" s="4" t="s">
        <v>20</v>
      </c>
      <c r="B28" s="11">
        <f t="shared" si="0"/>
        <v>42.436083988822766</v>
      </c>
      <c r="C28" s="11">
        <f t="shared" si="1"/>
        <v>0.8478727556585797</v>
      </c>
      <c r="D28" s="36">
        <v>15.288</v>
      </c>
      <c r="E28" s="11">
        <f t="shared" si="2"/>
        <v>0.43334070307318157</v>
      </c>
      <c r="F28" s="48">
        <v>10.88</v>
      </c>
      <c r="G28" s="11">
        <f t="shared" si="3"/>
        <v>2.1111202092803136</v>
      </c>
      <c r="H28" s="44">
        <v>16.268083988822767</v>
      </c>
      <c r="I28" s="11">
        <f t="shared" si="4"/>
        <v>1.6915965466177358</v>
      </c>
      <c r="J28" s="10">
        <f t="shared" si="5"/>
        <v>1214.591</v>
      </c>
      <c r="K28" s="31">
        <v>366.59099999999995</v>
      </c>
      <c r="L28" s="31">
        <v>421</v>
      </c>
      <c r="M28" s="10">
        <v>427</v>
      </c>
      <c r="N28" s="10">
        <f t="shared" si="6"/>
        <v>679.077</v>
      </c>
      <c r="O28" s="31">
        <v>203.47700000000003</v>
      </c>
      <c r="P28" s="31">
        <v>222.3</v>
      </c>
      <c r="Q28" s="10">
        <v>253.3</v>
      </c>
    </row>
    <row r="29" spans="1:17" s="46" customFormat="1" ht="12" customHeight="1">
      <c r="A29" s="46" t="s">
        <v>21</v>
      </c>
      <c r="B29" s="53">
        <f t="shared" si="0"/>
        <v>1.5570000000000002</v>
      </c>
      <c r="C29" s="53">
        <f t="shared" si="1"/>
        <v>0.031108852572450364</v>
      </c>
      <c r="D29" s="54">
        <v>0.79</v>
      </c>
      <c r="E29" s="53">
        <f t="shared" si="2"/>
        <v>0.022392671077172514</v>
      </c>
      <c r="F29" s="55">
        <v>0.7670000000000001</v>
      </c>
      <c r="G29" s="53">
        <f t="shared" si="3"/>
        <v>0.1488262132829045</v>
      </c>
      <c r="H29" s="56" t="s">
        <v>36</v>
      </c>
      <c r="I29" s="56" t="s">
        <v>36</v>
      </c>
      <c r="J29" s="47">
        <f t="shared" si="5"/>
        <v>42.033</v>
      </c>
      <c r="K29" s="52">
        <v>23.033</v>
      </c>
      <c r="L29" s="52">
        <v>19</v>
      </c>
      <c r="M29" s="51" t="s">
        <v>36</v>
      </c>
      <c r="N29" s="47">
        <f t="shared" si="6"/>
        <v>26.374000000000002</v>
      </c>
      <c r="O29" s="52">
        <v>11.574</v>
      </c>
      <c r="P29" s="52">
        <v>14.8</v>
      </c>
      <c r="Q29" s="51" t="s">
        <v>36</v>
      </c>
    </row>
    <row r="30" spans="1:17" ht="4.5" customHeight="1">
      <c r="A30" s="3"/>
      <c r="B30" s="14"/>
      <c r="C30" s="33"/>
      <c r="D30" s="14"/>
      <c r="E30" s="33"/>
      <c r="F30" s="14"/>
      <c r="G30" s="33"/>
      <c r="H30" s="3"/>
      <c r="I30" s="33"/>
      <c r="J30" s="14"/>
      <c r="K30" s="14"/>
      <c r="L30" s="3"/>
      <c r="M30" s="14"/>
      <c r="N30" s="14"/>
      <c r="O30" s="3"/>
      <c r="P30" s="3"/>
      <c r="Q30" s="3"/>
    </row>
    <row r="31" spans="2:9" ht="12.75" customHeight="1">
      <c r="B31" s="15"/>
      <c r="C31" s="41"/>
      <c r="E31" s="9"/>
      <c r="F31" s="9"/>
      <c r="G31" s="9"/>
      <c r="H31" s="42"/>
      <c r="I31" s="9"/>
    </row>
    <row r="32" ht="12.75" customHeight="1">
      <c r="A32" s="57" t="s">
        <v>38</v>
      </c>
    </row>
    <row r="33" ht="12.75" customHeight="1">
      <c r="A33" s="4" t="s">
        <v>32</v>
      </c>
    </row>
  </sheetData>
  <printOptions/>
  <pageMargins left="0.7874015748031497" right="0.19" top="0.984251968503937" bottom="0.51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palteist</cp:lastModifiedBy>
  <cp:lastPrinted>2004-11-25T08:28:42Z</cp:lastPrinted>
  <dcterms:created xsi:type="dcterms:W3CDTF">1999-09-30T11:58:17Z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