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tietovarastot\enerkhk\energia\Luokitukset\Polttoaineluokitus\Polttoaineluokitus_2025\"/>
    </mc:Choice>
  </mc:AlternateContent>
  <xr:revisionPtr revIDLastSave="0" documentId="13_ncr:1_{60EA17AC-A608-4827-A826-41EF855D2417}" xr6:coauthVersionLast="47" xr6:coauthVersionMax="47" xr10:uidLastSave="{00000000-0000-0000-0000-000000000000}"/>
  <bookViews>
    <workbookView xWindow="-28920" yWindow="3300" windowWidth="29040" windowHeight="15840" xr2:uid="{00000000-000D-0000-FFFF-FFFF00000000}"/>
  </bookViews>
  <sheets>
    <sheet name="Polttoaineluokitus 2025" sheetId="1" r:id="rId1"/>
    <sheet name="Bränsleklassificering 2025" sheetId="5" r:id="rId2"/>
    <sheet name="Fuel classification 2025" sheetId="6" r:id="rId3"/>
  </sheets>
  <definedNames>
    <definedName name="_xlnm._FilterDatabase" localSheetId="1" hidden="1">'Bränsleklassificering 2025'!$A$1:$G$144</definedName>
    <definedName name="_xlnm._FilterDatabase" localSheetId="2" hidden="1">'Fuel classification 2025'!$A$1:$G$144</definedName>
    <definedName name="_xlnm._FilterDatabase" localSheetId="0" hidden="1">'Polttoaineluokitus 2025'!$A$1:$G$144</definedName>
    <definedName name="_xlnm.Print_Titles" localSheetId="1">'Bränsleklassificering 2025'!$3:$4</definedName>
    <definedName name="_xlnm.Print_Titles" localSheetId="2">'Fuel classification 2025'!$3:$4</definedName>
    <definedName name="_xlnm.Print_Titles" localSheetId="0">'Polttoaineluokitus 2025'!$3:$4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9" i="6" l="1"/>
  <c r="Q58" i="6"/>
  <c r="Q59" i="5"/>
  <c r="Q58" i="5"/>
  <c r="I22" i="6"/>
  <c r="V22" i="6" s="1"/>
  <c r="I21" i="6"/>
  <c r="V21" i="6" s="1"/>
  <c r="I20" i="6"/>
  <c r="V20" i="6" s="1"/>
  <c r="I22" i="5"/>
  <c r="V22" i="5" s="1"/>
  <c r="I21" i="5"/>
  <c r="V21" i="5" s="1"/>
  <c r="I20" i="5"/>
  <c r="V20" i="5" s="1"/>
  <c r="I15" i="6"/>
  <c r="V15" i="6" s="1"/>
  <c r="I15" i="5"/>
  <c r="V15" i="5" s="1"/>
  <c r="X1" i="6"/>
  <c r="I144" i="6"/>
  <c r="I143" i="6"/>
  <c r="I142" i="6"/>
  <c r="I140" i="6"/>
  <c r="I138" i="6"/>
  <c r="I137" i="6"/>
  <c r="I135" i="6"/>
  <c r="I133" i="6"/>
  <c r="I144" i="5"/>
  <c r="I143" i="5"/>
  <c r="I142" i="5"/>
  <c r="I140" i="5"/>
  <c r="I138" i="5"/>
  <c r="I137" i="5"/>
  <c r="I135" i="5"/>
  <c r="I133" i="5"/>
  <c r="I144" i="1" l="1"/>
  <c r="I143" i="1"/>
  <c r="I142" i="1"/>
  <c r="I140" i="1"/>
  <c r="I138" i="1"/>
  <c r="I137" i="1"/>
  <c r="I135" i="1"/>
  <c r="I133" i="1"/>
  <c r="I22" i="1"/>
  <c r="I21" i="1"/>
  <c r="I20" i="1"/>
  <c r="I15" i="1"/>
  <c r="V141" i="1" l="1"/>
  <c r="V141" i="6" l="1"/>
  <c r="V142" i="6"/>
  <c r="V143" i="6"/>
  <c r="V144" i="6"/>
  <c r="V140" i="6"/>
  <c r="V138" i="6"/>
  <c r="V137" i="6"/>
  <c r="V135" i="6"/>
  <c r="V133" i="6"/>
  <c r="V141" i="5"/>
  <c r="V142" i="5"/>
  <c r="V143" i="5"/>
  <c r="V144" i="5"/>
  <c r="V140" i="5"/>
  <c r="V138" i="5"/>
  <c r="V137" i="5"/>
  <c r="V133" i="5"/>
  <c r="V135" i="5"/>
  <c r="V15" i="1" l="1"/>
  <c r="V22" i="1"/>
  <c r="V21" i="1"/>
  <c r="V20" i="1"/>
  <c r="V138" i="1"/>
  <c r="V137" i="1"/>
  <c r="V144" i="1"/>
  <c r="V143" i="1"/>
  <c r="V142" i="1"/>
  <c r="V140" i="1"/>
  <c r="V135" i="1"/>
  <c r="V133" i="1"/>
  <c r="Q114" i="1" l="1"/>
  <c r="Q112" i="1"/>
  <c r="Q113" i="1"/>
  <c r="Q113" i="5" l="1"/>
  <c r="Q112" i="5"/>
  <c r="Q113" i="6" l="1"/>
  <c r="Q112" i="6"/>
  <c r="Q59" i="1" l="1"/>
  <c r="Q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Windows-käyttäjä</author>
    <author>Leena Timonen</author>
  </authors>
  <commentList>
    <comment ref="C48" authorId="0" shapeId="0" xr:uid="{F26D806E-DA9E-44F1-92B3-1C620A76324D}">
      <text>
        <r>
          <rPr>
            <sz val="9"/>
            <color indexed="81"/>
            <rFont val="Tahoma"/>
            <family val="2"/>
          </rPr>
          <t>Häkäkaasu (CO-kaasu) ilmoitetaan erikseen luokassa 12.30.30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1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Ei sovelleta muussa raportoinnissa tai tilastoinnissa.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2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Sovelletaan Energiaviraston sähkön tuotantotukijärjestelmään liittyvässä raportoinnissa v.2019 alkaen
</t>
        </r>
      </text>
    </comment>
    <comment ref="C73" authorId="0" shapeId="0" xr:uid="{00000000-0006-0000-0000-000008000000}">
      <text>
        <r>
          <rPr>
            <sz val="9"/>
            <color indexed="81"/>
            <rFont val="Tahoma"/>
            <family val="2"/>
          </rPr>
          <t>Sovelletaan Energiaviraston sähkön tuotantotukijärjestelmään liittyvässä raportoinnissa v.2019 alkaen.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2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Jos puupolttoaineseoksen sekoitussuhteet tunnetaan, on eri polttoaineiden prosentuaaliset osuudet energiana määritettävä ennen sekoittamista ja niiden osuuksia vastaavat määrät pyydetään ilmoittamaan kyseisissä polttoaineluokissa.
</t>
        </r>
      </text>
    </comment>
    <comment ref="C89" authorId="1" shapeId="0" xr:uid="{6D1FF1ED-5590-4522-804F-EB0007ED825B}">
      <text>
        <r>
          <rPr>
            <sz val="9"/>
            <color indexed="81"/>
            <rFont val="Tahoma"/>
            <family val="2"/>
          </rPr>
          <t>Luokan nimeä on päivitetty, mutta sisältö on sama (aik. 0-kuitu/bioliete)</t>
        </r>
      </text>
    </comment>
    <comment ref="C93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Tähän luokkaan sisältyvät  myös puuvinassi, furfuraali ja puunjalostusteollisuuden lietteistä puristetut pelletit
</t>
        </r>
      </text>
    </comment>
    <comment ref="C110" authorId="1" shapeId="0" xr:uid="{C7319759-2326-4EC4-8ABC-81B004BA4B13}">
      <text>
        <r>
          <rPr>
            <sz val="9"/>
            <color indexed="81"/>
            <rFont val="Tahoma"/>
            <family val="2"/>
          </rPr>
          <t>Sisältää myös teollisuuden jätevedenpuhdistamot. Edelliseen luokitukseen sisältynyt Teollisuuden biokaasu -luokka (3213) on poistettu</t>
        </r>
      </text>
    </comment>
    <comment ref="C111" authorId="1" shapeId="0" xr:uid="{0833ED2B-4904-4644-996C-7806D66D107D}">
      <text>
        <r>
          <rPr>
            <sz val="9"/>
            <color indexed="81"/>
            <rFont val="Tahoma"/>
            <family val="2"/>
          </rPr>
          <t>Aikaisempi nimi synteettinen biokaasu</t>
        </r>
      </text>
    </comment>
    <comment ref="C112" authorId="1" shapeId="0" xr:uid="{9F0398A8-EE54-49FF-B445-E60A8B7F5538}">
      <text>
        <r>
          <rPr>
            <sz val="9"/>
            <color indexed="81"/>
            <rFont val="Tahoma"/>
            <family val="2"/>
          </rPr>
          <t>Biometaanin erittely kahteen luokkaan 1) otto maakaasuverkosta ja 2) ei maakaasuverkosta perustuu mm.  kansainvälisen tilastoraportoinnin vaatimuksiin.</t>
        </r>
      </text>
    </comment>
    <comment ref="C113" authorId="1" shapeId="0" xr:uid="{56F7DA92-7EF8-4D01-BB3A-7FA2180AD38B}">
      <text>
        <r>
          <rPr>
            <sz val="9"/>
            <color indexed="81"/>
            <rFont val="Tahoma"/>
            <family val="2"/>
          </rPr>
          <t>Biometaanin erittely kahteen luokkaan 1) otto maakaasuverkosta ja 2) ei maakaasuverkosta perustuu mm.  kansainvälisen tilastoraportoinnin vaatimuksiin.</t>
        </r>
      </text>
    </comment>
    <comment ref="C175" authorId="1" shapeId="0" xr:uid="{3CE6DB43-53E7-453E-8585-6F5B1440388E}">
      <text>
        <r>
          <rPr>
            <sz val="9"/>
            <color indexed="81"/>
            <rFont val="Tahoma"/>
            <family val="2"/>
          </rPr>
          <t>Lämmön talteenotto savukaasuista ei sisälly tähän luokkaan, se ilmoitetaann lämmön tuotantomuotona erillisessa tiedonkeruussa.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Leena Timonen</author>
    <author>Windows-käyttäjä</author>
  </authors>
  <commentList>
    <comment ref="C72" authorId="0" shapeId="0" xr:uid="{CBDBAF43-72E0-4C07-BD3D-035C451EEC40}">
      <text>
        <r>
          <rPr>
            <sz val="9"/>
            <color indexed="81"/>
            <rFont val="Tahoma"/>
            <family val="2"/>
          </rPr>
          <t xml:space="preserve">Tillämpas vid rapportering i anknytning till Energimyndighetens system med produktionsstöd för el fr.o.m. år 2019.
</t>
        </r>
      </text>
    </comment>
    <comment ref="C73" authorId="0" shapeId="0" xr:uid="{78EBCD69-143D-4216-B4C9-38C38176FA47}">
      <text>
        <r>
          <rPr>
            <sz val="9"/>
            <color indexed="81"/>
            <rFont val="Tahoma"/>
            <family val="2"/>
          </rPr>
          <t xml:space="preserve">Tillämpas vid rapportering i anknytning till Energimyndighetens system med produktionsstöd för el fr.o.m. år 2019.
</t>
        </r>
      </text>
    </comment>
    <comment ref="C82" authorId="1" shapeId="0" xr:uid="{14F4B33B-A0D2-4CD1-85ED-BB92D165BB0D}">
      <text>
        <r>
          <rPr>
            <sz val="9"/>
            <color indexed="81"/>
            <rFont val="Tahoma"/>
            <family val="2"/>
          </rPr>
          <t xml:space="preserve">Om man känner till träblandningsförhållandet för bränsleblandningarna, ska de procentuella an-delarna energi före blandning fastställas för de olika bränslena och de mängder som motsvarar dessa andelar uppges i bränsleklasserna ifråga
</t>
        </r>
      </text>
    </comment>
    <comment ref="C89" authorId="0" shapeId="0" xr:uid="{EF3FA727-CEF8-490E-B0BD-FF77BBCF44CE}">
      <text>
        <r>
          <rPr>
            <sz val="9"/>
            <color indexed="81"/>
            <rFont val="Tahoma"/>
            <family val="2"/>
          </rPr>
          <t xml:space="preserve">Namnet på klassen har uppdaterats, men innehållet är detsamma (tid 0-fiber/bioslam)
</t>
        </r>
      </text>
    </comment>
    <comment ref="C175" authorId="0" shapeId="0" xr:uid="{816A2881-9665-44DD-8FB8-B1AA6DA38618}">
      <text>
        <r>
          <rPr>
            <sz val="9"/>
            <color indexed="81"/>
            <rFont val="Tahoma"/>
            <family val="2"/>
          </rPr>
          <t>Värmeåtervinning från rökgaser har raderats från den här klassen eftersom den nu ingår i enkäterna om el- och värmeproduktionen som en separat produktionsform.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Windows-käyttäjä</author>
  </authors>
  <commentList>
    <comment ref="C82" authorId="0" shapeId="0" xr:uid="{CC3BA728-E3C3-4A3B-B36A-684F68AFF5C8}">
      <text>
        <r>
          <rPr>
            <sz val="9"/>
            <color indexed="81"/>
            <rFont val="Tahoma"/>
            <family val="2"/>
          </rPr>
          <t>If shares of different types of wood are known, report by corresponding codes.</t>
        </r>
      </text>
    </comment>
  </commentList>
</comments>
</file>

<file path=xl/sharedStrings.xml><?xml version="1.0" encoding="utf-8"?>
<sst xmlns="http://schemas.openxmlformats.org/spreadsheetml/2006/main" count="2819" uniqueCount="932">
  <si>
    <t>Huom!</t>
  </si>
  <si>
    <t xml:space="preserve"> [t/TJ]</t>
  </si>
  <si>
    <t>[GJ/yksikkö]</t>
  </si>
  <si>
    <t>t</t>
  </si>
  <si>
    <t>3111</t>
  </si>
  <si>
    <t>Halot, rangat ja pilkkeet</t>
  </si>
  <si>
    <t xml:space="preserve">  BIO</t>
  </si>
  <si>
    <t>3112</t>
  </si>
  <si>
    <t>Kokopuu- tai rankahake</t>
  </si>
  <si>
    <t>3113</t>
  </si>
  <si>
    <t>Metsätähdehake tai -murske</t>
  </si>
  <si>
    <t>Teollisuuden puutähde</t>
  </si>
  <si>
    <t>3121</t>
  </si>
  <si>
    <t>Kuori</t>
  </si>
  <si>
    <t>3122</t>
  </si>
  <si>
    <t>3123</t>
  </si>
  <si>
    <t>Puutähdehake tai -murske</t>
  </si>
  <si>
    <t>3128</t>
  </si>
  <si>
    <t>Erittelemätön teollisuuden puutähde</t>
  </si>
  <si>
    <t>3129</t>
  </si>
  <si>
    <t>Muu teollisuuden puutähde</t>
  </si>
  <si>
    <t>..</t>
  </si>
  <si>
    <t>TJ</t>
  </si>
  <si>
    <t>Kierrätyspuu</t>
  </si>
  <si>
    <t>Puupelletit ja -briketit</t>
  </si>
  <si>
    <t>3211</t>
  </si>
  <si>
    <t>Kaatopaikkakaasu</t>
  </si>
  <si>
    <t>3212</t>
  </si>
  <si>
    <t>Sekapolttoaineet</t>
  </si>
  <si>
    <t>Purkupuu</t>
  </si>
  <si>
    <t>Kyllästetty puu</t>
  </si>
  <si>
    <r>
      <t>1000 m</t>
    </r>
    <r>
      <rPr>
        <vertAlign val="superscript"/>
        <sz val="12"/>
        <rFont val="Arial"/>
        <family val="2"/>
      </rPr>
      <t>3</t>
    </r>
  </si>
  <si>
    <t>Kierrätyspolttoaineet</t>
  </si>
  <si>
    <t>Eläinperäiset polttoaineet</t>
  </si>
  <si>
    <r>
      <t>t</t>
    </r>
    <r>
      <rPr>
        <vertAlign val="subscript"/>
        <sz val="10"/>
        <rFont val="Arial"/>
        <family val="2"/>
      </rPr>
      <t>ka</t>
    </r>
  </si>
  <si>
    <t>Ruokohelpi</t>
  </si>
  <si>
    <t>Muut kasviperäiset polttoaineet</t>
  </si>
  <si>
    <t>Bioliete</t>
  </si>
  <si>
    <t xml:space="preserve">Lämpöarvot ja päästökertoimet kuvaavat polttoaineen käyttötilan ominaisuuksia, </t>
  </si>
  <si>
    <t>Viljakasvit ja olki</t>
  </si>
  <si>
    <t>Jätevedenpuhdistamoiden biokaasu</t>
  </si>
  <si>
    <t>Mäntyöljy ja -piki</t>
  </si>
  <si>
    <t>Muut puunjalostusteollisuuden sivu- ja jätetuotteet</t>
  </si>
  <si>
    <t>Kasviöljyt ja -rasvat</t>
  </si>
  <si>
    <t>Muut eläinperäiset polttoaineet</t>
  </si>
  <si>
    <t>Siistausliete</t>
  </si>
  <si>
    <t>Jätepelletit</t>
  </si>
  <si>
    <t>Biohiili</t>
  </si>
  <si>
    <t>Biopyrolyysiöljy</t>
  </si>
  <si>
    <t>3114</t>
  </si>
  <si>
    <t>3124</t>
  </si>
  <si>
    <t>Kutterilastut, hiontapöly yms.</t>
  </si>
  <si>
    <t>Sahanpuru</t>
  </si>
  <si>
    <t>Metanoli ja tärpätti</t>
  </si>
  <si>
    <t>Maakaasun lämpöarvo on määritelty normaaliolosuhteissa (0 °C:ssa ja 1,013 bar:ssa).</t>
  </si>
  <si>
    <t>Yhdyskuntajäte / sekajäte</t>
  </si>
  <si>
    <t xml:space="preserve"> 1)</t>
  </si>
  <si>
    <t xml:space="preserve"> 3)</t>
  </si>
  <si>
    <t xml:space="preserve"> 2)</t>
  </si>
  <si>
    <t>3221</t>
  </si>
  <si>
    <t>3222</t>
  </si>
  <si>
    <t>3229</t>
  </si>
  <si>
    <t>3231</t>
  </si>
  <si>
    <t>3232</t>
  </si>
  <si>
    <t>3233</t>
  </si>
  <si>
    <t>3234</t>
  </si>
  <si>
    <t>3235</t>
  </si>
  <si>
    <t>3238</t>
  </si>
  <si>
    <t>3239</t>
  </si>
  <si>
    <t>3141</t>
  </si>
  <si>
    <t>3142</t>
  </si>
  <si>
    <t>3171</t>
  </si>
  <si>
    <t>3172</t>
  </si>
  <si>
    <t>3174</t>
  </si>
  <si>
    <t>3179</t>
  </si>
  <si>
    <t>3181</t>
  </si>
  <si>
    <t>3189</t>
  </si>
  <si>
    <t>Koodi</t>
  </si>
  <si>
    <t>Nimike</t>
  </si>
  <si>
    <t xml:space="preserve">  Huom!</t>
  </si>
  <si>
    <t xml:space="preserve">  BIO </t>
  </si>
  <si>
    <t>3115</t>
  </si>
  <si>
    <t>Muut energialähteet</t>
  </si>
  <si>
    <t>Ydinenergia</t>
  </si>
  <si>
    <t>–</t>
  </si>
  <si>
    <t>Muut polttoaineena käytettävät sivu- ja jätetuotteet</t>
  </si>
  <si>
    <t>4911</t>
  </si>
  <si>
    <t>Muovijätteet</t>
  </si>
  <si>
    <t>Kumijätteet</t>
  </si>
  <si>
    <t>4913</t>
  </si>
  <si>
    <t>4919</t>
  </si>
  <si>
    <t>Teollisuuden reaktiolämpö</t>
  </si>
  <si>
    <t>Teollisuuden sekundäärilämpö</t>
  </si>
  <si>
    <t>MWh</t>
  </si>
  <si>
    <t>Höyry</t>
  </si>
  <si>
    <t>Rikki</t>
  </si>
  <si>
    <t>Vety</t>
  </si>
  <si>
    <t>11</t>
  </si>
  <si>
    <t>Öljyt</t>
  </si>
  <si>
    <t>1111</t>
  </si>
  <si>
    <t>Jalostamokaasu</t>
  </si>
  <si>
    <t>1112</t>
  </si>
  <si>
    <t>Nestekaasu</t>
  </si>
  <si>
    <t>Kevyet öljyt</t>
  </si>
  <si>
    <t>1121</t>
  </si>
  <si>
    <t>Teollisuusbensiini</t>
  </si>
  <si>
    <t>1122</t>
  </si>
  <si>
    <t>Moottoribensiini</t>
  </si>
  <si>
    <t>1123</t>
  </si>
  <si>
    <t>Lentobensiini</t>
  </si>
  <si>
    <t>Keskiraskaat öljyt</t>
  </si>
  <si>
    <t>1131</t>
  </si>
  <si>
    <t>Lentopetroli</t>
  </si>
  <si>
    <t>1132</t>
  </si>
  <si>
    <t>Muut petrolit</t>
  </si>
  <si>
    <t>1133</t>
  </si>
  <si>
    <t>Dieselöljy</t>
  </si>
  <si>
    <t>1134</t>
  </si>
  <si>
    <t>Kevyt polttoöljy, vähärikkinen</t>
  </si>
  <si>
    <t>1135</t>
  </si>
  <si>
    <t>1139</t>
  </si>
  <si>
    <t>Muut keskiraskaat öljyt</t>
  </si>
  <si>
    <t>Raskaat öljyt</t>
  </si>
  <si>
    <t>1141</t>
  </si>
  <si>
    <t>1142</t>
  </si>
  <si>
    <t>1143</t>
  </si>
  <si>
    <t>Muut raskaat öljyt</t>
  </si>
  <si>
    <t>Öljykoksi</t>
  </si>
  <si>
    <t>Kierrätys- ja jäteöljyt</t>
  </si>
  <si>
    <t>12</t>
  </si>
  <si>
    <t>Hiili</t>
  </si>
  <si>
    <t>Kivihiili ja antrasiitti</t>
  </si>
  <si>
    <t>1211</t>
  </si>
  <si>
    <t>Antrasiitti</t>
  </si>
  <si>
    <t>1212</t>
  </si>
  <si>
    <t>Kivihiili</t>
  </si>
  <si>
    <t>1221</t>
  </si>
  <si>
    <t>Puolibituminen hiili, ruskohiili</t>
  </si>
  <si>
    <t>1222</t>
  </si>
  <si>
    <t>Hiilibriketit</t>
  </si>
  <si>
    <t>1228</t>
  </si>
  <si>
    <t>Hiiliterva</t>
  </si>
  <si>
    <t>1229</t>
  </si>
  <si>
    <t>Koksi</t>
  </si>
  <si>
    <t>Koksikaasu</t>
  </si>
  <si>
    <t>Masuunikaasu</t>
  </si>
  <si>
    <t>13</t>
  </si>
  <si>
    <t>Maakaasu</t>
  </si>
  <si>
    <t>1311</t>
  </si>
  <si>
    <t>1312</t>
  </si>
  <si>
    <t>Nesteytetty maakaasu (LNG)</t>
  </si>
  <si>
    <t>Turve</t>
  </si>
  <si>
    <t>Jyrsinturve</t>
  </si>
  <si>
    <t>Palaturve</t>
  </si>
  <si>
    <t>Turvepelletit ja -briketit</t>
  </si>
  <si>
    <t>3236</t>
  </si>
  <si>
    <t>Viimeisin luokitus Tilastokeskuksen nettisivulla: http://www.tilastokeskus.fi/polttoaineluokitus</t>
  </si>
  <si>
    <t>Energiapaju (ja muu lyhytkiertoviljelty puu)</t>
  </si>
  <si>
    <t>1119</t>
  </si>
  <si>
    <t>CO-kaasu</t>
  </si>
  <si>
    <t>1144</t>
  </si>
  <si>
    <t>Bionestekaasu / Biopropaani</t>
  </si>
  <si>
    <t>1145</t>
  </si>
  <si>
    <t>Asfalteeni</t>
  </si>
  <si>
    <t>1148</t>
  </si>
  <si>
    <t>3112a</t>
  </si>
  <si>
    <t xml:space="preserve">    Kokopuu- tai rankahake, pienpuu</t>
  </si>
  <si>
    <t>3112b</t>
  </si>
  <si>
    <t xml:space="preserve">    Kokopuu- tai rankahake, järeä puu</t>
  </si>
  <si>
    <t>Oletustiheys 4)</t>
  </si>
  <si>
    <r>
      <t xml:space="preserve">Raskas polttoöljy, rikkipitoisuus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0,1% </t>
    </r>
  </si>
  <si>
    <t>Raskas polttoöljy, rikkipitoisuus ≥1%</t>
  </si>
  <si>
    <t>Raskas polttoöljy, rikkipitoisuus &lt;1%</t>
  </si>
  <si>
    <r>
      <t>4) Tiheyden oletusarvot perustuvat 15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C referenssilämpötilaan. Tiheyksien epävarmuudeksi oletetaan </t>
    </r>
    <r>
      <rPr>
        <u/>
        <sz val="12"/>
        <rFont val="Arial"/>
        <family val="2"/>
      </rPr>
      <t>+</t>
    </r>
    <r>
      <rPr>
        <sz val="12"/>
        <rFont val="Arial"/>
        <family val="2"/>
      </rPr>
      <t xml:space="preserve"> 2%.</t>
    </r>
  </si>
  <si>
    <t>Sähkö (sähkökattiloissa ja lämpöpumpuissa käytetty)</t>
  </si>
  <si>
    <r>
      <t xml:space="preserve">Raskas polttoöljy, rikkipitoisuus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0,5% </t>
    </r>
  </si>
  <si>
    <t>4941</t>
  </si>
  <si>
    <t>4942</t>
  </si>
  <si>
    <t>3149</t>
  </si>
  <si>
    <t xml:space="preserve">Sähkön tuotantotukijärjestelmässä metsähaketuen rajaamiseen sovellettava alaluokittelu: </t>
  </si>
  <si>
    <t>11.10</t>
  </si>
  <si>
    <t>11.20</t>
  </si>
  <si>
    <t>11.90</t>
  </si>
  <si>
    <t>11.10.10</t>
  </si>
  <si>
    <t>11.10.20</t>
  </si>
  <si>
    <t>11.10.80</t>
  </si>
  <si>
    <t>11.10.90</t>
  </si>
  <si>
    <t>Petrokemian polttokaasut</t>
  </si>
  <si>
    <t>Muu öljyperäinen kaasu</t>
  </si>
  <si>
    <t>Öljyperäiset kaasut</t>
  </si>
  <si>
    <t>11.30</t>
  </si>
  <si>
    <t>11.40</t>
  </si>
  <si>
    <t>Muut öljyt</t>
  </si>
  <si>
    <t>11.20.10</t>
  </si>
  <si>
    <t>11.20.20</t>
  </si>
  <si>
    <t>11.20.30</t>
  </si>
  <si>
    <t>11.30.20</t>
  </si>
  <si>
    <t>11.30.30</t>
  </si>
  <si>
    <t>11.30.10</t>
  </si>
  <si>
    <t>11.30.40</t>
  </si>
  <si>
    <t>11.30.50</t>
  </si>
  <si>
    <t>11.30.90</t>
  </si>
  <si>
    <t>11.40.10</t>
  </si>
  <si>
    <t>11.40.90</t>
  </si>
  <si>
    <t>11.40.20</t>
  </si>
  <si>
    <t>11.40.30</t>
  </si>
  <si>
    <t>11.40.40</t>
  </si>
  <si>
    <t>11.90.10</t>
  </si>
  <si>
    <t>1160</t>
  </si>
  <si>
    <t>1190</t>
  </si>
  <si>
    <t>Petrokemian sivutuoteöljyt</t>
  </si>
  <si>
    <t>Muu öljy (mikä?)</t>
  </si>
  <si>
    <t>11.90.80</t>
  </si>
  <si>
    <t>11.90.90</t>
  </si>
  <si>
    <t>11.90.20</t>
  </si>
  <si>
    <t>11.90.30</t>
  </si>
  <si>
    <t>12.10</t>
  </si>
  <si>
    <t>12.10.10</t>
  </si>
  <si>
    <t>12.10.20</t>
  </si>
  <si>
    <t>12.20</t>
  </si>
  <si>
    <t>12.20.10</t>
  </si>
  <si>
    <t>1230</t>
  </si>
  <si>
    <t>12.30</t>
  </si>
  <si>
    <t>Hiiliperäiset kaasut</t>
  </si>
  <si>
    <t>12.30.10</t>
  </si>
  <si>
    <t>12.30.20</t>
  </si>
  <si>
    <t>12.30.30</t>
  </si>
  <si>
    <t>1240</t>
  </si>
  <si>
    <t>1250</t>
  </si>
  <si>
    <t>1260</t>
  </si>
  <si>
    <t>12.90</t>
  </si>
  <si>
    <t>Muut hiilet</t>
  </si>
  <si>
    <t>12.90.30</t>
  </si>
  <si>
    <t>12.90.90</t>
  </si>
  <si>
    <t>12.90.20</t>
  </si>
  <si>
    <t>12.90.10</t>
  </si>
  <si>
    <t>Muu hiili (mikä?)</t>
  </si>
  <si>
    <t>13.10</t>
  </si>
  <si>
    <t>Maakaasu ja nesteytetty maakaasu</t>
  </si>
  <si>
    <t>13.10.10</t>
  </si>
  <si>
    <t>13.10.20</t>
  </si>
  <si>
    <t>14.10</t>
  </si>
  <si>
    <t>14.10.10</t>
  </si>
  <si>
    <t>14.10.20</t>
  </si>
  <si>
    <t>14.10.30</t>
  </si>
  <si>
    <t>14.10.40</t>
  </si>
  <si>
    <t>Liekopuu- ja suokantomurske</t>
  </si>
  <si>
    <t>2110</t>
  </si>
  <si>
    <t>2120</t>
  </si>
  <si>
    <t>2130</t>
  </si>
  <si>
    <t>Puupolttoaineet</t>
  </si>
  <si>
    <t>21.10</t>
  </si>
  <si>
    <t>21.10.10</t>
  </si>
  <si>
    <t>21.10.20</t>
  </si>
  <si>
    <t>21.10.21</t>
  </si>
  <si>
    <t>21.10.22</t>
  </si>
  <si>
    <t>21.10.30</t>
  </si>
  <si>
    <t>21.10.40</t>
  </si>
  <si>
    <t>21.10.50</t>
  </si>
  <si>
    <t>21.20.10</t>
  </si>
  <si>
    <t>21.20</t>
  </si>
  <si>
    <t>21.20.90</t>
  </si>
  <si>
    <t>21.20.80</t>
  </si>
  <si>
    <t>21.20.20</t>
  </si>
  <si>
    <t>21.20.30</t>
  </si>
  <si>
    <t>21.20.40</t>
  </si>
  <si>
    <t>Puunjalostuksen sivu- ja jätetuotteet</t>
  </si>
  <si>
    <t>Mustalipeä</t>
  </si>
  <si>
    <t>21.30</t>
  </si>
  <si>
    <t>21.40</t>
  </si>
  <si>
    <t>21.30.10</t>
  </si>
  <si>
    <t>Paperi</t>
  </si>
  <si>
    <t>Hajukaasu</t>
  </si>
  <si>
    <t>Ligniini</t>
  </si>
  <si>
    <t>21.40.10</t>
  </si>
  <si>
    <t>21.40.90</t>
  </si>
  <si>
    <t>21.40.20</t>
  </si>
  <si>
    <t>21.40.40</t>
  </si>
  <si>
    <t>21.40.30</t>
  </si>
  <si>
    <t>21.40.50</t>
  </si>
  <si>
    <t>21.40.60</t>
  </si>
  <si>
    <t>3130</t>
  </si>
  <si>
    <t>21.50</t>
  </si>
  <si>
    <t>21.50.10</t>
  </si>
  <si>
    <t>21.60</t>
  </si>
  <si>
    <t>21.60.10</t>
  </si>
  <si>
    <t>Jalostetut puupolttoaineet</t>
  </si>
  <si>
    <t>3160</t>
  </si>
  <si>
    <t>3150</t>
  </si>
  <si>
    <t>Muut bioperäiset polttoaineet</t>
  </si>
  <si>
    <t>Kasviperäiset polttoaineet</t>
  </si>
  <si>
    <t>22.10</t>
  </si>
  <si>
    <t>22.10.10</t>
  </si>
  <si>
    <t>22.10.20</t>
  </si>
  <si>
    <t>22.10.30</t>
  </si>
  <si>
    <t>22.10.90</t>
  </si>
  <si>
    <t>22.20</t>
  </si>
  <si>
    <t>22.20.90</t>
  </si>
  <si>
    <t>22.20.20</t>
  </si>
  <si>
    <t>22.20.10</t>
  </si>
  <si>
    <t>Eläinrasvat ja -öljyt</t>
  </si>
  <si>
    <t>Lanta</t>
  </si>
  <si>
    <t>22.30</t>
  </si>
  <si>
    <t>Biokaasut</t>
  </si>
  <si>
    <t>Terminen biokaasu (kaasutettu puu tai muu biomassa)</t>
  </si>
  <si>
    <t>Biometaani (ei maakaasuverkosta)</t>
  </si>
  <si>
    <t>Biometaani (otto maakaasuverkosta)</t>
  </si>
  <si>
    <t>Muu biokaasu</t>
  </si>
  <si>
    <t>22.30.90</t>
  </si>
  <si>
    <t>22.30.10</t>
  </si>
  <si>
    <t>22.30.20</t>
  </si>
  <si>
    <t>22.30.30</t>
  </si>
  <si>
    <t>22.30.40</t>
  </si>
  <si>
    <t>22.30.50</t>
  </si>
  <si>
    <t xml:space="preserve">  BIO, jos sisältää kuiviketurvetta, turpeen osuus ilmoitetaan erikseen turve-luokassa</t>
  </si>
  <si>
    <t>22.40</t>
  </si>
  <si>
    <t>Jalostetut biopolttonesteet</t>
  </si>
  <si>
    <t>Bioetanoli (ei sekoitettu)</t>
  </si>
  <si>
    <t>Biolentopetroli  (ei sekoitettu)</t>
  </si>
  <si>
    <t>Uusiutuva diesel (ei sekoitettu)</t>
  </si>
  <si>
    <t>Muu nestemäinen biopolttoaine (mikä?)</t>
  </si>
  <si>
    <t>22.40.10</t>
  </si>
  <si>
    <t>22.40.20</t>
  </si>
  <si>
    <t>22.40.30</t>
  </si>
  <si>
    <t>22.40.40</t>
  </si>
  <si>
    <t>22.40.50</t>
  </si>
  <si>
    <t>22.40.60</t>
  </si>
  <si>
    <t>22.40.90</t>
  </si>
  <si>
    <t>22.90</t>
  </si>
  <si>
    <t>22.90.10</t>
  </si>
  <si>
    <t>3250</t>
  </si>
  <si>
    <t>3260</t>
  </si>
  <si>
    <t>22.90.20</t>
  </si>
  <si>
    <t>22.90.30</t>
  </si>
  <si>
    <t>22.90.40</t>
  </si>
  <si>
    <t>Biopelletit (ei puuperäiset)</t>
  </si>
  <si>
    <t>Muu teollisuuden hajukaasu</t>
  </si>
  <si>
    <t xml:space="preserve">  BIO, sisältää muun kuin puunjalostusteollisuuden hajukaasut</t>
  </si>
  <si>
    <t>Kierrätyspolttoaineet (SRF, ent REF)</t>
  </si>
  <si>
    <t>Sekatuotekaasu (kaasutettu jäte)</t>
  </si>
  <si>
    <t>Muu sekapolttoaine (mikä?)</t>
  </si>
  <si>
    <t>3240</t>
  </si>
  <si>
    <t>31.10</t>
  </si>
  <si>
    <t>31.20</t>
  </si>
  <si>
    <t>31.30</t>
  </si>
  <si>
    <t>31.50</t>
  </si>
  <si>
    <t>Yhdyskuntajäte</t>
  </si>
  <si>
    <t>Purku- ja jätepuu</t>
  </si>
  <si>
    <t>Muut jäteperäiset sekapolttoaineet</t>
  </si>
  <si>
    <t>31.30.10</t>
  </si>
  <si>
    <t>31.10.10</t>
  </si>
  <si>
    <t>31.50.10</t>
  </si>
  <si>
    <t>31.30.20</t>
  </si>
  <si>
    <t>31.20.10</t>
  </si>
  <si>
    <t>31.50.90</t>
  </si>
  <si>
    <t>31.50.20</t>
  </si>
  <si>
    <t>31.50.30</t>
  </si>
  <si>
    <t>31.50.40</t>
  </si>
  <si>
    <t>39.10</t>
  </si>
  <si>
    <t>Muut fossiiliset sivu- ja jätetuotteet</t>
  </si>
  <si>
    <t>39.10.10</t>
  </si>
  <si>
    <t>39.10.20</t>
  </si>
  <si>
    <t>Muut teollisuuden sivutuotekaasut</t>
  </si>
  <si>
    <t>Vaaralliset jätteet (ent. ongelmajätteet)</t>
  </si>
  <si>
    <t>Muu jäte (mikä?)</t>
  </si>
  <si>
    <t>39.10.80</t>
  </si>
  <si>
    <t>39.10.90</t>
  </si>
  <si>
    <t>39.70</t>
  </si>
  <si>
    <t>Muut ei-fossiiliset polttoaineet</t>
  </si>
  <si>
    <t>39.70.10</t>
  </si>
  <si>
    <t>39.70.20</t>
  </si>
  <si>
    <t>4970</t>
  </si>
  <si>
    <t>4980</t>
  </si>
  <si>
    <t>39.90</t>
  </si>
  <si>
    <t>Muut polttoaineet</t>
  </si>
  <si>
    <t>Muu polttoaine (mikä?)</t>
  </si>
  <si>
    <t>39.90.90</t>
  </si>
  <si>
    <t>40.10</t>
  </si>
  <si>
    <t>40.10.10</t>
  </si>
  <si>
    <t>4110</t>
  </si>
  <si>
    <t>Teollisuusprosessien lämmöntalteenotto</t>
  </si>
  <si>
    <t>40.20</t>
  </si>
  <si>
    <t>4920</t>
  </si>
  <si>
    <t>4930</t>
  </si>
  <si>
    <t>40.20.10</t>
  </si>
  <si>
    <t>40.20.20</t>
  </si>
  <si>
    <t>Sähkö (sähkökattiloissa käytetty)</t>
  </si>
  <si>
    <t>Sähkö (lämpöpumpuissa käytetty)</t>
  </si>
  <si>
    <t>40.40.10</t>
  </si>
  <si>
    <t>40.40.20</t>
  </si>
  <si>
    <t>40.40</t>
  </si>
  <si>
    <t>40.50</t>
  </si>
  <si>
    <t>Höyry (ostettu)</t>
  </si>
  <si>
    <t>40.50.10</t>
  </si>
  <si>
    <t>4950</t>
  </si>
  <si>
    <t>Energiapuu</t>
  </si>
  <si>
    <t>Oljor</t>
  </si>
  <si>
    <t>Oljebaserade gaser</t>
  </si>
  <si>
    <t>Raffinerigas</t>
  </si>
  <si>
    <t>Gasol, flytgas</t>
  </si>
  <si>
    <t>Petrokemiska förbränningsgaser</t>
  </si>
  <si>
    <t>Övrig oljebaserad gas</t>
  </si>
  <si>
    <t>Tunna oljor</t>
  </si>
  <si>
    <t>Industribensin</t>
  </si>
  <si>
    <t>Motorbensin</t>
  </si>
  <si>
    <t>Flygbensin</t>
  </si>
  <si>
    <t>Mellantjocka oljor</t>
  </si>
  <si>
    <t>Flygfotogen</t>
  </si>
  <si>
    <t>Annat fotogen, petroleum</t>
  </si>
  <si>
    <t>Dieselolja</t>
  </si>
  <si>
    <t>Lätt brännolja, lågsvavlig</t>
  </si>
  <si>
    <t>Andra mellantjocka oljor</t>
  </si>
  <si>
    <t>Tjocka oljor</t>
  </si>
  <si>
    <t>Tung brännolja, svavelhalt  &lt;0,1%</t>
  </si>
  <si>
    <t>Tung brännolja, svavelhalt  &lt;0,5%</t>
  </si>
  <si>
    <t>Tung brännolja, svavelhalt  &lt;1%</t>
  </si>
  <si>
    <t>Tung brännolja, svavelhalt  ≥1%</t>
  </si>
  <si>
    <t>Andra tjocka oljor</t>
  </si>
  <si>
    <t>Andra oljeprodukter</t>
  </si>
  <si>
    <t>Asfalten</t>
  </si>
  <si>
    <t>Petroleumkoks</t>
  </si>
  <si>
    <t>Retur- och spilloljor</t>
  </si>
  <si>
    <t>Petrokemiska biprodukter</t>
  </si>
  <si>
    <t>Andra oljeprodukter (vilka?)</t>
  </si>
  <si>
    <t>Kol</t>
  </si>
  <si>
    <t>Stenkol och antracit</t>
  </si>
  <si>
    <t>Antracit</t>
  </si>
  <si>
    <t>Stenkol</t>
  </si>
  <si>
    <t>Koks</t>
  </si>
  <si>
    <t>Kolbaserade gaser</t>
  </si>
  <si>
    <t>Koksgas</t>
  </si>
  <si>
    <t>Masugnsgas</t>
  </si>
  <si>
    <t>CO-gas</t>
  </si>
  <si>
    <t>Annat kol</t>
  </si>
  <si>
    <t>Halvbituminöst kol, brunkol, lignit</t>
  </si>
  <si>
    <t>Kolbriketter</t>
  </si>
  <si>
    <t>Koltjära</t>
  </si>
  <si>
    <t>Annat kol, ospecificerat</t>
  </si>
  <si>
    <t>Naturgas</t>
  </si>
  <si>
    <t>Naturgas och flytande naturgas</t>
  </si>
  <si>
    <t>Flytande naturgas</t>
  </si>
  <si>
    <t>Torv</t>
  </si>
  <si>
    <t>Frästorv</t>
  </si>
  <si>
    <t>Stycketorv</t>
  </si>
  <si>
    <t>Torvpelletar och -briketter</t>
  </si>
  <si>
    <t>Flis av torvträ och -stubbar</t>
  </si>
  <si>
    <t>Träbränslen</t>
  </si>
  <si>
    <t>Energived</t>
  </si>
  <si>
    <t>Vedträn, långved och småved</t>
  </si>
  <si>
    <t xml:space="preserve">Helträds- eller slanflis </t>
  </si>
  <si>
    <t xml:space="preserve">    Helträds- eller slanflis, klenträd</t>
  </si>
  <si>
    <t xml:space="preserve">    Helträds- eller slanflis, grovt virke</t>
  </si>
  <si>
    <t>Flis eller kross av hyggesrester</t>
  </si>
  <si>
    <t>Energivide (och annan trädart med kort växtföljd)</t>
  </si>
  <si>
    <t>Trärestprodukter från industrin</t>
  </si>
  <si>
    <t>Bark</t>
  </si>
  <si>
    <t>Sågspån</t>
  </si>
  <si>
    <t>Flis eller kross av trärester</t>
  </si>
  <si>
    <t>Kutterspån, slipdamm o.d.</t>
  </si>
  <si>
    <t>Trärestprodukter från industrin, ospecificerade</t>
  </si>
  <si>
    <t>Övriga restprodukter av trä</t>
  </si>
  <si>
    <t>Svartlut</t>
  </si>
  <si>
    <t>Bi- och avfallsprodukter inom träförädling</t>
  </si>
  <si>
    <t>Tallolja och tallbeckolja</t>
  </si>
  <si>
    <t>Metanol och terpentin</t>
  </si>
  <si>
    <t>Papper</t>
  </si>
  <si>
    <t>Luktiga gaser</t>
  </si>
  <si>
    <t>Lignin</t>
  </si>
  <si>
    <t>Övriga bi- och avfallsprodukter från träförädlingsindustrin</t>
  </si>
  <si>
    <t>Återvinningsträ</t>
  </si>
  <si>
    <t>Bearbetade träbränslen</t>
  </si>
  <si>
    <t>Träpelletar och -briketter</t>
  </si>
  <si>
    <t>Övriga biobränslen</t>
  </si>
  <si>
    <t>Vegetabiliska bränslen</t>
  </si>
  <si>
    <t>Spannmålsväxter och halm</t>
  </si>
  <si>
    <t>Rörflen</t>
  </si>
  <si>
    <t>Vegetabiliska oljor och fetter</t>
  </si>
  <si>
    <t>Övriga vegetabiliska bränslen</t>
  </si>
  <si>
    <t>Animaliska bränslen</t>
  </si>
  <si>
    <t>Animaliska fetter</t>
  </si>
  <si>
    <t>Spillning</t>
  </si>
  <si>
    <t>Övriga animaliska bränslen</t>
  </si>
  <si>
    <t>Biogas</t>
  </si>
  <si>
    <t>Biogas från avstjälpningsplats</t>
  </si>
  <si>
    <t>Biogas från avloppsreningsverk</t>
  </si>
  <si>
    <t>Termisk biogas (luftat trä eller annan biomassa)</t>
  </si>
  <si>
    <t>Biometan (från naturgasnätet)</t>
  </si>
  <si>
    <t>Biometan (inte från naturgasnätet)</t>
  </si>
  <si>
    <t>Övrig biogas</t>
  </si>
  <si>
    <t>Bearbetade flytande biobränslen</t>
  </si>
  <si>
    <t>Bioflytgas / Biopropan</t>
  </si>
  <si>
    <t>Bioetanol (icke-blandad)</t>
  </si>
  <si>
    <t>Bioflygbränsle (icke-blandad)</t>
  </si>
  <si>
    <t>Förnybar diesel (icke-blandad)</t>
  </si>
  <si>
    <t>Biopyrolysolja</t>
  </si>
  <si>
    <t>Annat flytande biobränsle (vilket?)</t>
  </si>
  <si>
    <t>Övriga biobaserade bränslen</t>
  </si>
  <si>
    <t>Bioslam</t>
  </si>
  <si>
    <t>Biokol</t>
  </si>
  <si>
    <t>Biopelletar (icke-träbaserade)</t>
  </si>
  <si>
    <t>Annan luktande gas från industrin</t>
  </si>
  <si>
    <t>Blandbränslen</t>
  </si>
  <si>
    <t>Återvinningsbränslen</t>
  </si>
  <si>
    <t xml:space="preserve">Kommunalt avfall </t>
  </si>
  <si>
    <t>Kommunalt avfall / blandavfall</t>
  </si>
  <si>
    <t>Rivnings- och impregnerat trä</t>
  </si>
  <si>
    <t>Rivningsträ</t>
  </si>
  <si>
    <t>Impregnerat trä</t>
  </si>
  <si>
    <t>Övriga avfallsbaserade blandbränslen</t>
  </si>
  <si>
    <t>Avfallpelletar</t>
  </si>
  <si>
    <t>Gummiavfall</t>
  </si>
  <si>
    <t>Avsvärtningsslam</t>
  </si>
  <si>
    <t>Blandad produktgas (förgasad avfall)</t>
  </si>
  <si>
    <t>Övriga blandbränslen</t>
  </si>
  <si>
    <t>Övriga bi- och restprodukter som används som bränsle</t>
  </si>
  <si>
    <t>Övriga fossila bi- och restprodukter</t>
  </si>
  <si>
    <t>Plastavfall</t>
  </si>
  <si>
    <t>Övriga biproduktgaser från industrin</t>
  </si>
  <si>
    <t>Farliga avfall (tidigare problemavfall)</t>
  </si>
  <si>
    <t>Övrigt avfall</t>
  </si>
  <si>
    <t>Övriga icke-fossila bränslen</t>
  </si>
  <si>
    <t>Svavel</t>
  </si>
  <si>
    <t>Väte</t>
  </si>
  <si>
    <t>Övriga bränslen</t>
  </si>
  <si>
    <t>Övrigt bränsle</t>
  </si>
  <si>
    <t>Övriga energikällor</t>
  </si>
  <si>
    <t>Kärnenergi</t>
  </si>
  <si>
    <t>Värmeåtervinning</t>
  </si>
  <si>
    <t>Industriell reaktionsvärme</t>
  </si>
  <si>
    <t>Industriell sekundarvärme</t>
  </si>
  <si>
    <t>Elektricitet (använts i elpannor och värmepumpar)</t>
  </si>
  <si>
    <t>Elektricitet (använts i elpannor)</t>
  </si>
  <si>
    <t>Elektricitet (använts i värmepumpar)</t>
  </si>
  <si>
    <t>Ånga</t>
  </si>
  <si>
    <t>Ånga (köpt)</t>
  </si>
  <si>
    <t>Kod</t>
  </si>
  <si>
    <t>Beteckning</t>
  </si>
  <si>
    <t>Standardvärdet för densiteten 4)</t>
  </si>
  <si>
    <t xml:space="preserve">  Obs!</t>
  </si>
  <si>
    <t>[GJ/enhet]</t>
  </si>
  <si>
    <t>Baserar sig på ändringen 20.3.2015 av  produktionsstödslagen  (1396/2010).</t>
  </si>
  <si>
    <t xml:space="preserve">En underklassificering som tillämpas inom systemet med produktionsstöd för el för begränsning av stöd för skogsflis. </t>
  </si>
  <si>
    <t>Obs!</t>
  </si>
  <si>
    <r>
      <t>3) Bioandelen i energiinnehållet antas vara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-utsläppet förorsakas av nedbrytningen av karbonater.</t>
    </r>
  </si>
  <si>
    <t>4) Standardvärdet för densiteten är i en temperatur på 15°C. Osäkerheten i densiteten antas vara ±2 %</t>
  </si>
  <si>
    <t>5) Naturgasmängden enligt det kalometriska värmevärdet omvandlas till effektivt värmevärde genom att dividera den med 1,1088.</t>
  </si>
  <si>
    <t>Värmevärden och utsläppskoefficienter beskriver egenskaperna vid användningen,</t>
  </si>
  <si>
    <t>Naturgasens värmevärde har definierats i normala förhållanden (0 °C och 1,013 bar).</t>
  </si>
  <si>
    <t>Utsläppskoefficienterna uppdateras vid behov.</t>
  </si>
  <si>
    <t>Senaste klassificeringen på Statistikcentralens webbsida: http://www.stat.fi/polttoaineluokitus</t>
  </si>
  <si>
    <t>5) Ylemmän lämpöarvon mukainen maakaasumäärä muutetaan alemman lämpöarvon mukaiseksi jakamalla se kertoimella 1,1088</t>
  </si>
  <si>
    <t xml:space="preserve">  BIO, sisältyi aiemmin luokkaan 3149</t>
  </si>
  <si>
    <t>Previous fuel code</t>
  </si>
  <si>
    <t>Code</t>
  </si>
  <si>
    <t>Heading</t>
  </si>
  <si>
    <t xml:space="preserve">  NB</t>
  </si>
  <si>
    <t>Fuel-
specific 
unit</t>
  </si>
  <si>
    <t>Default 
net calorific value 
(as fired)</t>
  </si>
  <si>
    <t>Default density 4)</t>
  </si>
  <si>
    <t>[GJ/unit]</t>
  </si>
  <si>
    <t>NB</t>
  </si>
  <si>
    <r>
      <t>3) The bio-share of the energy content is assumed to be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emission is caused by the decomposition of carbonates.</t>
    </r>
  </si>
  <si>
    <t xml:space="preserve">4) The default value used for density is at a temperature of 15°C. The uncertainty of density is assumed to be ±2 per cent.   </t>
  </si>
  <si>
    <t>5) The amount of natural gas according to gross calorific value is converted to net calorific value by dividing it by 1,1088.</t>
  </si>
  <si>
    <t>Calorific values and emission coefficients describe the properties of fuel as fired,</t>
  </si>
  <si>
    <t>Calorific value of natural gas has been specified in normal conditions (0 °C and 1.013 bar).</t>
  </si>
  <si>
    <t xml:space="preserve">Emission factors are updated when necessary. </t>
  </si>
  <si>
    <r>
      <t xml:space="preserve">The latest classification can be found on Statistics Finland's </t>
    </r>
    <r>
      <rPr>
        <sz val="12"/>
        <rFont val="Arial"/>
        <family val="2"/>
      </rPr>
      <t>web page: http://www.stat.fi/polttoaineluokitus</t>
    </r>
  </si>
  <si>
    <t>Petroleum products</t>
  </si>
  <si>
    <t>Petroleum-based gases</t>
  </si>
  <si>
    <t>Refinery gas</t>
  </si>
  <si>
    <t>LPG (Liquefied petroleum gas)</t>
  </si>
  <si>
    <t xml:space="preserve">Petrochemical fuel gases </t>
  </si>
  <si>
    <t xml:space="preserve">Other petroleum-based gas </t>
  </si>
  <si>
    <t>Light distillates</t>
  </si>
  <si>
    <t>Naphtha</t>
  </si>
  <si>
    <t>Motor gasoline</t>
  </si>
  <si>
    <t>Aviation gasoline</t>
  </si>
  <si>
    <t>Medium distillates</t>
  </si>
  <si>
    <t>Kerosene (Jet fuel)</t>
  </si>
  <si>
    <t>Other kerosenes</t>
  </si>
  <si>
    <t>Diesel oil</t>
  </si>
  <si>
    <t>Other medium distillates</t>
  </si>
  <si>
    <t>Heavy distillates</t>
  </si>
  <si>
    <t>Heavy fuel oil, sulphur content &lt;0,1%</t>
  </si>
  <si>
    <t>Heavy fuel oil, sulphur content &lt;0,5%</t>
  </si>
  <si>
    <t>Heavy fuel oli, sulphur content &lt;1%</t>
  </si>
  <si>
    <t xml:space="preserve">Heavy fuel oil, sulphur content ≥1% </t>
  </si>
  <si>
    <t xml:space="preserve">Other heavy distillates </t>
  </si>
  <si>
    <t>Other petroleum products</t>
  </si>
  <si>
    <t>Asphaltene</t>
  </si>
  <si>
    <t>Petroleum coke</t>
  </si>
  <si>
    <t>Recycled and waste oils</t>
  </si>
  <si>
    <t>Petrochemical by-products</t>
  </si>
  <si>
    <t>Other petroleum product (which?)</t>
  </si>
  <si>
    <t>Coal</t>
  </si>
  <si>
    <t>Hard coal and anthracite</t>
  </si>
  <si>
    <t>Anthracite</t>
  </si>
  <si>
    <t>Hard coal</t>
  </si>
  <si>
    <t>Coke</t>
  </si>
  <si>
    <t>Coal based gases</t>
  </si>
  <si>
    <t>Coke oven gas</t>
  </si>
  <si>
    <t>Blast furnace gas</t>
  </si>
  <si>
    <t>Other coals</t>
  </si>
  <si>
    <t>Semi-bituminous coal, brown coal, lignite</t>
  </si>
  <si>
    <t>Coal briquettes</t>
  </si>
  <si>
    <t>Coal tar</t>
  </si>
  <si>
    <t>Other non-specified coal</t>
  </si>
  <si>
    <t>Natural gas</t>
  </si>
  <si>
    <t>Natural and liquefied natural gas</t>
  </si>
  <si>
    <t>Liquefied natural gas (LNG)</t>
  </si>
  <si>
    <t>Peat</t>
  </si>
  <si>
    <t>Milled peat</t>
  </si>
  <si>
    <t>Sod peat</t>
  </si>
  <si>
    <t>Peat pellets and briquettes</t>
  </si>
  <si>
    <t>Chips from swampwood</t>
  </si>
  <si>
    <t>Woody biomass fuels</t>
  </si>
  <si>
    <t xml:space="preserve">Energy wood </t>
  </si>
  <si>
    <t>Firewood (stems and split firewood)</t>
  </si>
  <si>
    <t>Chips from roundwood</t>
  </si>
  <si>
    <t xml:space="preserve">    Chips from roundwood, small-sized trees</t>
  </si>
  <si>
    <t xml:space="preserve">    Chips from roundwood, large-sized timber</t>
  </si>
  <si>
    <t>Forest residue chips</t>
  </si>
  <si>
    <t>Energy willow (and other short rotation coppice)</t>
  </si>
  <si>
    <t>Industrial wood residue</t>
  </si>
  <si>
    <t>Saw dust</t>
  </si>
  <si>
    <t>Wood residue chips</t>
  </si>
  <si>
    <t>Cutter shavings, grinding powder, etc.</t>
  </si>
  <si>
    <t>Unspecified industrial wood residue</t>
  </si>
  <si>
    <t>Other industrial wood residue</t>
  </si>
  <si>
    <t>Black liquor</t>
  </si>
  <si>
    <t xml:space="preserve">By-products and residues from chemical wood processing </t>
  </si>
  <si>
    <t>Pine oil and pitch</t>
  </si>
  <si>
    <t>Methanol and turpentine</t>
  </si>
  <si>
    <t>Paper</t>
  </si>
  <si>
    <t>Odorous gases</t>
  </si>
  <si>
    <t>Other residues from chemical wood processing</t>
  </si>
  <si>
    <t>Recovered wood</t>
  </si>
  <si>
    <t xml:space="preserve">Processed wood fuels </t>
  </si>
  <si>
    <t>Wood pellets and briquettes</t>
  </si>
  <si>
    <t>Non-woody biomass</t>
  </si>
  <si>
    <t>Vegetable-based fuels</t>
  </si>
  <si>
    <t>Cereal crops and straw parts</t>
  </si>
  <si>
    <t>Reed canary grass</t>
  </si>
  <si>
    <t>Vegetable oils and fats</t>
  </si>
  <si>
    <t>Other vegetable-based fuels</t>
  </si>
  <si>
    <t>Animal-based fuels</t>
  </si>
  <si>
    <t>Animal fats</t>
  </si>
  <si>
    <t>Manure</t>
  </si>
  <si>
    <t>Other animal-based fuels</t>
  </si>
  <si>
    <t>Landfill gas</t>
  </si>
  <si>
    <t>Biogas from wastewater treatment plants</t>
  </si>
  <si>
    <t>Biomethane (grid)</t>
  </si>
  <si>
    <t>Biomethane (off-grid)</t>
  </si>
  <si>
    <t>Other biogas</t>
  </si>
  <si>
    <t>Processed liquid biofuels</t>
  </si>
  <si>
    <t>Bio-LPG /Biopropane</t>
  </si>
  <si>
    <t xml:space="preserve">Bioethanol (non-blended) </t>
  </si>
  <si>
    <t>Bio jet fuel (non-blended)</t>
  </si>
  <si>
    <t>Renewable diesel (non-blended)</t>
  </si>
  <si>
    <t>Biopyrolysis oil</t>
  </si>
  <si>
    <t>Other liquid biofuel (which?)</t>
  </si>
  <si>
    <t>Other biomass fuels</t>
  </si>
  <si>
    <t>Biosludge</t>
  </si>
  <si>
    <t>Biocoal</t>
  </si>
  <si>
    <t>Biopellets (non-woody)</t>
  </si>
  <si>
    <t>Other odorous gas from industry</t>
  </si>
  <si>
    <t>Mixed fuels</t>
  </si>
  <si>
    <t>Recovered fuels</t>
  </si>
  <si>
    <t xml:space="preserve">Municipal waste </t>
  </si>
  <si>
    <t>Municipal waste /mixed waste</t>
  </si>
  <si>
    <t>Demolition and impregnated wood</t>
  </si>
  <si>
    <t>Demolition wood</t>
  </si>
  <si>
    <t>Impregnated wood</t>
  </si>
  <si>
    <t>Other waste-based mixed fuels</t>
  </si>
  <si>
    <t>Waste pellets</t>
  </si>
  <si>
    <t>Rubber waste</t>
  </si>
  <si>
    <t>Deinking sludge</t>
  </si>
  <si>
    <t>Mixed product gas (gasified waste)</t>
  </si>
  <si>
    <t>Other mixed fuel (which?)</t>
  </si>
  <si>
    <t>Other by-products and wastes used as fuels</t>
  </si>
  <si>
    <t>Other fossil by-products and wastes</t>
  </si>
  <si>
    <t>Plastics waste</t>
  </si>
  <si>
    <t>Other by-product gases from industry</t>
  </si>
  <si>
    <t>Hazardous waste</t>
  </si>
  <si>
    <t>Other waste</t>
  </si>
  <si>
    <t>Other non-fossil fuels</t>
  </si>
  <si>
    <t>Sulphur</t>
  </si>
  <si>
    <t>Hydrogen</t>
  </si>
  <si>
    <t>Other fuels</t>
  </si>
  <si>
    <t>Other fuel (which?)</t>
  </si>
  <si>
    <t>Other energy sources</t>
  </si>
  <si>
    <t>Nuclear energy</t>
  </si>
  <si>
    <t>Heat recovery from industrial processes</t>
  </si>
  <si>
    <t>Exotermic heat from industry</t>
  </si>
  <si>
    <t>Secondary heat from industry</t>
  </si>
  <si>
    <t>Electricity (used in electric boilers and in heat pumps)</t>
  </si>
  <si>
    <t>Electricity (used in electric boilers)</t>
  </si>
  <si>
    <t>Electricity (used in heat pumps)</t>
  </si>
  <si>
    <t>Steam</t>
  </si>
  <si>
    <t>Steam (purchased)</t>
  </si>
  <si>
    <t xml:space="preserve">The sub-classification applied to the definition of the subsidy for wood chips in the electricity production subsidy system. </t>
  </si>
  <si>
    <t>Based on the amendment of 20 March 2015 to the Act on production subsidy for electricity produced from renewable energy sources.</t>
  </si>
  <si>
    <t xml:space="preserve">  BIO, included earlier to code 3149</t>
  </si>
  <si>
    <t xml:space="preserve">  BIO, includes other gases from industry than odorous gas from chemical wood processing industry.</t>
  </si>
  <si>
    <t xml:space="preserve">  BIO, det effektiva värmevärdet omvandlas till kalorimetriskt värmevärde genom att multiplicera med 1,1088. Se även 5). </t>
  </si>
  <si>
    <t xml:space="preserve">  BIO, tidigare 3149</t>
  </si>
  <si>
    <t>ny klass</t>
  </si>
  <si>
    <t xml:space="preserve">  BIO, a possible peat component should be reported separately under peat.</t>
  </si>
  <si>
    <t>12.10.30</t>
  </si>
  <si>
    <t>12.10.40</t>
  </si>
  <si>
    <t>12.90.40</t>
  </si>
  <si>
    <t>Koksattava kivihiili</t>
  </si>
  <si>
    <t>Raakabentseeni (koksaamolta)</t>
  </si>
  <si>
    <t>Coking coal</t>
  </si>
  <si>
    <t xml:space="preserve">Pulveriserat injektionskol för masugnen (PCI-kol) </t>
  </si>
  <si>
    <t>Pulverised injection coal for blast furnaces (PCI-coal)</t>
  </si>
  <si>
    <t xml:space="preserve">Injektiohiili/pulverihiili masuuniin (PCI-hiili) </t>
  </si>
  <si>
    <t>Kokskol</t>
  </si>
  <si>
    <t>Rå bensene (från koksanläggning)</t>
  </si>
  <si>
    <t>Crude benzene (from coke oven plant)</t>
  </si>
  <si>
    <t>8..55</t>
  </si>
  <si>
    <t>*</t>
  </si>
  <si>
    <t>19..45</t>
  </si>
  <si>
    <t>15..40</t>
  </si>
  <si>
    <t>18..33</t>
  </si>
  <si>
    <t>49..80 (51)</t>
  </si>
  <si>
    <t>35..60 (49)</t>
  </si>
  <si>
    <t>67..85 (78)</t>
  </si>
  <si>
    <t>37..50 (41)</t>
  </si>
  <si>
    <t>30..50 (40)</t>
  </si>
  <si>
    <t>(0,99)</t>
  </si>
  <si>
    <t>0..50</t>
  </si>
  <si>
    <t>3..20</t>
  </si>
  <si>
    <t xml:space="preserve">Kevyt polttoöljy, rikitön </t>
  </si>
  <si>
    <t xml:space="preserve">  Applied only for reporting under ETS of Energy Authority</t>
  </si>
  <si>
    <t xml:space="preserve">  Sovelletaan ainoastaan Energiaviraston päästökauppajärjestelmän raportoinnissa</t>
  </si>
  <si>
    <t>Lätt brännolja, svavelfri</t>
  </si>
  <si>
    <t xml:space="preserve">Gasoil, sulphur-free </t>
  </si>
  <si>
    <t>Gasoil, low sulphur</t>
  </si>
  <si>
    <t>Default oxidation factor in combustion</t>
  </si>
  <si>
    <t xml:space="preserve">  För Energimyndighetens utsläppshandelssystem</t>
  </si>
  <si>
    <t xml:space="preserve">  BIO, sisältyi aiemmin luokkaan 3149 </t>
  </si>
  <si>
    <t xml:space="preserve"> Perustuu tuotantotukilain (1396/2010) muutokseen 20.3.2015.</t>
  </si>
  <si>
    <t>Päästökertoimia päivitetään tarpeen mukaan.</t>
  </si>
  <si>
    <t>Kantomurske</t>
  </si>
  <si>
    <t>Stubbkross</t>
  </si>
  <si>
    <t xml:space="preserve">Hog fuel from stumps </t>
  </si>
  <si>
    <t>Tehollinen (alempi) 
oletus-
lämpöarvo käyttötilassa</t>
  </si>
  <si>
    <t>Polttoaine-
kohtainen 
määrä-
yksikkö</t>
  </si>
  <si>
    <t>Oletus-
hapetus-
kerroin
(polttoaine-
käytössä)</t>
  </si>
  <si>
    <t>5..50</t>
  </si>
  <si>
    <t>Ylempi oletuslämpöarvo käyttötilassa (käytetään vain maakaasulla ja biometaanilla)</t>
  </si>
  <si>
    <t>Fiber sludge</t>
  </si>
  <si>
    <t>Default 
gross calorific value 
(as fired); for natural gas and biomethane only</t>
  </si>
  <si>
    <t>Thermal biogas (gasified wood or other biomass)</t>
  </si>
  <si>
    <t>Tidigare bränslekod</t>
  </si>
  <si>
    <t>Kalorimetrisk värmevärdet vid användnings-situationen (används endast vid naturgas och biometan)</t>
  </si>
  <si>
    <t>Nesteytetty biometaani (LBG)</t>
  </si>
  <si>
    <t>22.30.60</t>
  </si>
  <si>
    <t>Liquefied biogas (LBG)</t>
  </si>
  <si>
    <t>uusi v.2021 alkaen</t>
  </si>
  <si>
    <t>ny klass från 2021</t>
  </si>
  <si>
    <t>sisältäen kosteuden (paitsi 21.30.10, jossa mittayksikkönä on kuiva-ainetonni).</t>
  </si>
  <si>
    <t>inkl. fukt (med undantag av 21.30.10, där måttenheten är ton torrsubstans).</t>
  </si>
  <si>
    <t>inclusive of moisture content (except for 21.30.10, where the measurement unit is tonnes of dry matter).</t>
  </si>
  <si>
    <t>new from 2021</t>
  </si>
  <si>
    <t xml:space="preserve">  BIO, includes also biogas produced in industrial wastewater treatment plants. Class 3213 (Industrial biogas) from previous classification has been removed and merged with this class.</t>
  </si>
  <si>
    <t xml:space="preserve">  BIO, net calorific value is converted to gross calorific value by multiplying it by 1,1088. See also 5). The separation is due to the international reporting.</t>
  </si>
  <si>
    <t xml:space="preserve">  BIO, tehollinen/alempi lämpöarvo muutetaan ylemmäksi kertomalla se luvulla 1,1088, ks. myös 5). Erottelu tarvitaan kansainvälistä raportointia varten.</t>
  </si>
  <si>
    <t>Flytande biogas (LBG)</t>
  </si>
  <si>
    <t>2) Sekatuotekaasu raportoidaan ensisijaisesti kaasutuksen lähtöaineiden mukaisissa polttoaineluokissa.</t>
  </si>
  <si>
    <t>eikä polttoaineiden valmistuksen, kuljetuksen tms. aiheuttamia elinkaaripäästöjä.</t>
  </si>
  <si>
    <t>2) Gasified waste (mixed product gas) is to be reported primarily in the fuel categories of the source materials of gasification.</t>
  </si>
  <si>
    <t xml:space="preserve">2) Blandproduktgasen rapporteras primärt i bränslegrupper efter förgasningens utgångsmaterial. </t>
  </si>
  <si>
    <r>
      <t>The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factors only describe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produced during combustion, i.e. they do not include CO</t>
    </r>
    <r>
      <rPr>
        <vertAlign val="subscript"/>
        <sz val="12"/>
        <rFont val="Arial"/>
        <family val="2"/>
      </rPr>
      <t xml:space="preserve">2 </t>
    </r>
    <r>
      <rPr>
        <sz val="12"/>
        <rFont val="Arial"/>
        <family val="2"/>
      </rPr>
      <t xml:space="preserve">equivalent emissions </t>
    </r>
  </si>
  <si>
    <t>som orsakas av andra växthusgaser och inte heller livscykelutsläpp som orsakas vid tillverkning, transport o.d. av bränslen.</t>
  </si>
  <si>
    <r>
      <t>CO</t>
    </r>
    <r>
      <rPr>
        <vertAlign val="subscript"/>
        <sz val="12"/>
        <rFont val="Arial"/>
        <family val="2"/>
      </rPr>
      <t>2-</t>
    </r>
    <r>
      <rPr>
        <sz val="12"/>
        <rFont val="Arial"/>
        <family val="2"/>
      </rPr>
      <t>faktorn beskriver bara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som uppstår vid förbränning, dvs. den omfattar inte utsläpp av s.k. koldioxidekvivalenter</t>
    </r>
  </si>
  <si>
    <t>22.40.55</t>
  </si>
  <si>
    <t>Biopolttoöljy (HVO)</t>
  </si>
  <si>
    <t>Biopolttoöljy (FAME)</t>
  </si>
  <si>
    <t>12.20.20</t>
  </si>
  <si>
    <t>12.20.30</t>
  </si>
  <si>
    <t>uusi v.2023 alkaen</t>
  </si>
  <si>
    <t>Vanha 
polttoainekoodi</t>
  </si>
  <si>
    <t>new from 2023</t>
  </si>
  <si>
    <t>ny klass från 2023</t>
  </si>
  <si>
    <t>Bio gasoil (HVO)</t>
  </si>
  <si>
    <t>Bio gasoil (FAME)</t>
  </si>
  <si>
    <t>Biobrännolja (HVO)</t>
  </si>
  <si>
    <t>Biobrännolja (FAME)</t>
  </si>
  <si>
    <t>Metallurginen koksi</t>
  </si>
  <si>
    <t>Metallurgisk koks</t>
  </si>
  <si>
    <t>Metallurgical coke</t>
  </si>
  <si>
    <t>Hienokoksi ja koksimurske</t>
  </si>
  <si>
    <t>Koksgrus</t>
  </si>
  <si>
    <t>Coke breeze</t>
  </si>
  <si>
    <t>Kuituliete/bioliete</t>
  </si>
  <si>
    <t>uusi v.2022 alkaen</t>
  </si>
  <si>
    <t>ny klass från 2022</t>
  </si>
  <si>
    <t>Fiberslam/bioslam</t>
  </si>
  <si>
    <t>new from 2022</t>
  </si>
  <si>
    <r>
      <t>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-kertoimet kuvaavat vain poltettaessa syntyvää hiilidioksidia, eli niihin ei sisälly muiden kasvihuonekaasujen aiheuttamia ns. ekvivalenttilisiä </t>
    </r>
  </si>
  <si>
    <t>-</t>
  </si>
  <si>
    <t>Bioperäisen hiilen oletusosuus</t>
  </si>
  <si>
    <t>Bioperäisen energian oletusosuus</t>
  </si>
  <si>
    <t>Oletusbio-osuudet</t>
  </si>
  <si>
    <t>Biogenic share of energy content</t>
  </si>
  <si>
    <t>Biogenic share of carbon content</t>
  </si>
  <si>
    <t>Default biogenic shares</t>
  </si>
  <si>
    <t>Default CO2-emissionfactor  (per total net energy content)</t>
  </si>
  <si>
    <r>
      <t>Bioperäinen CO</t>
    </r>
    <r>
      <rPr>
        <vertAlign val="subscript"/>
        <sz val="10"/>
        <rFont val="Arial"/>
        <family val="2"/>
      </rPr>
      <t>2</t>
    </r>
  </si>
  <si>
    <t xml:space="preserve">  Seos, sisältää sekä fossiilistä että bioperäistä hiiltä</t>
  </si>
  <si>
    <t xml:space="preserve">  Blandning, innehåller både fossilt och biogent kol</t>
  </si>
  <si>
    <t>Polttoaineiden käytön bioperäisiä hiilidioksidipäästöjä ei lasketa Suomen kasvihuonekaasujen kokonaispäästömäärään. Ne kuitenkin raportoidaan erikseen ns. Memo-tietona YK:n ilmastosopimukseen liittyvässä raportoinnissa.</t>
  </si>
  <si>
    <t xml:space="preserve">    Vastaavasti bioperäisessä CO2-kertoimessa on otettu huomioon vain bioperäisen hiilen osuus suhteessa koko energiasisältöön.</t>
  </si>
  <si>
    <t xml:space="preserve">    Näiden polttoaineiden bioenergian ja bioperäisen hiilen oletusosuudet on myös eritelty taulukossa.</t>
  </si>
  <si>
    <t xml:space="preserve">    Keskimääräisiä bio-osuuksia ja niiden muutoksia arvioidaan vuosittain, ja oletusarvoja korjataan vastaavasti tarvittaessa.</t>
  </si>
  <si>
    <r>
      <t>Fossil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</t>
    </r>
  </si>
  <si>
    <t>Biogenic CO2</t>
  </si>
  <si>
    <t>Combined CO2</t>
  </si>
  <si>
    <t>Default bioandel</t>
  </si>
  <si>
    <t>Bioandel i energiinnehåll</t>
  </si>
  <si>
    <t>Bioandel i kolinnehåll</t>
  </si>
  <si>
    <t>Måttenhet efter bränsle</t>
  </si>
  <si>
    <t>6) Densitet i gasform, måttenhet t/1000 m3</t>
  </si>
  <si>
    <t xml:space="preserve">    Correspondingly, biogenic CO2 emission factor takes into account only the share of biogenic carbon per total net energy content.</t>
  </si>
  <si>
    <t xml:space="preserve">    Combined CO2 emission factor is the sum of the emission factors mentioned above.</t>
  </si>
  <si>
    <t xml:space="preserve">    The average bio-shares for these fuels are estimated yearly, which has an effect on the default coefficients.</t>
  </si>
  <si>
    <t xml:space="preserve">    Default bio-shares of energy content as well as carbon content of mixed fuels and blended fuels are also included in the table.</t>
  </si>
  <si>
    <t xml:space="preserve">from other greenhouse gases nor life cycle emissions from the manufacture, transport, etc. of fuels. </t>
  </si>
  <si>
    <t>6) Tiheys kaasumaisessa olomuodossa, mittayksikkö t/1000 m3</t>
  </si>
  <si>
    <t>6) Density in gaseous state, unit t/1000 m3</t>
  </si>
  <si>
    <r>
      <t>Fossiilinen
 CO</t>
    </r>
    <r>
      <rPr>
        <vertAlign val="subscript"/>
        <sz val="10"/>
        <rFont val="Arial"/>
        <family val="2"/>
      </rPr>
      <t>2</t>
    </r>
  </si>
  <si>
    <r>
      <t>Seoksen yhdistetty CO</t>
    </r>
    <r>
      <rPr>
        <vertAlign val="subscript"/>
        <sz val="10"/>
        <rFont val="Arial"/>
        <family val="2"/>
      </rPr>
      <t>2</t>
    </r>
  </si>
  <si>
    <t xml:space="preserve">  BIO, tehollinen/alempi lämpöarvo muutetaan ylemmäksi kertomalla se luvulla 1,1088, ks. myös 5). Erottelu tarvitaan kansainvälistä raportointia varten</t>
  </si>
  <si>
    <t xml:space="preserve">  BIO, sisältää myös teollisuuden jätevedenpuhdistamojen biokaasut. Aiemmin luokitukseen sisältynyt Teollisuuden biokaasu -luokka (3213) on poistettu.</t>
  </si>
  <si>
    <t>Det effektiva (lägre) värmevärdet vid användnings-situationen</t>
  </si>
  <si>
    <t>Oxidations-faktor vid bränning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</si>
  <si>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-oletuspäästökertoimet koko energiasisältöä kohti (alemman lämpöarvon mukaisesti)</t>
    </r>
  </si>
  <si>
    <r>
      <t>Default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-emissionsfaktor  (per total energiinnehåll på lägre värmeverde)</t>
    </r>
  </si>
  <si>
    <r>
      <t>Fossil CO</t>
    </r>
    <r>
      <rPr>
        <vertAlign val="subscript"/>
        <sz val="10"/>
        <rFont val="Arial"/>
        <family val="2"/>
      </rPr>
      <t>2</t>
    </r>
  </si>
  <si>
    <r>
      <t>Biogen CO</t>
    </r>
    <r>
      <rPr>
        <vertAlign val="subscript"/>
        <sz val="10"/>
        <rFont val="Arial"/>
        <family val="2"/>
      </rPr>
      <t>2</t>
    </r>
  </si>
  <si>
    <r>
      <t>Kombinerad CO</t>
    </r>
    <r>
      <rPr>
        <vertAlign val="subscript"/>
        <sz val="10"/>
        <rFont val="Arial"/>
        <family val="2"/>
      </rPr>
      <t>2</t>
    </r>
  </si>
  <si>
    <t xml:space="preserve">    På motsvarande sätt bio-CO2-faktorn tar med andelen av biogen kol i proportion till totalt energiinnehåll.</t>
  </si>
  <si>
    <t xml:space="preserve">    Kombinerad CO2-faktorn beräknas som summan av båda ovanämnda.</t>
  </si>
  <si>
    <t xml:space="preserve">    Tabellen inkluderar default bioandelar av energi och kol för blandbränslen.</t>
  </si>
  <si>
    <t xml:space="preserve">  Mixture containing fossil and biogenic carbon</t>
  </si>
  <si>
    <t xml:space="preserve">  Kansallisen keskiarvon mukaisesti arvioitu bio-osuusoletus</t>
  </si>
  <si>
    <t xml:space="preserve">  Default bioandel enligt nationellt genomsnitt</t>
  </si>
  <si>
    <t xml:space="preserve">  Default biogenic share based on national average blend</t>
  </si>
  <si>
    <t xml:space="preserve">    Yhdistetty CO2-kerroin ottaa huomioon sekä fossiilisen että bioperäisen hiilen ja on siten fossiilisen ja bioperäisen kertoimen summa.</t>
  </si>
  <si>
    <r>
      <rPr>
        <sz val="12"/>
        <color rgb="FFFF0000"/>
        <rFont val="Arial"/>
        <family val="2"/>
      </rPr>
      <t>*</t>
    </r>
    <r>
      <rPr>
        <sz val="12"/>
        <rFont val="Arial"/>
        <family val="2"/>
      </rPr>
      <t xml:space="preserve"> New or revised values or modified content</t>
    </r>
  </si>
  <si>
    <t>33.10</t>
  </si>
  <si>
    <t>33.10.10</t>
  </si>
  <si>
    <t>33.10.20</t>
  </si>
  <si>
    <t>33.20</t>
  </si>
  <si>
    <t>33.20.30</t>
  </si>
  <si>
    <t>33.20.40</t>
  </si>
  <si>
    <t>33.20.50</t>
  </si>
  <si>
    <t>33.20.60</t>
  </si>
  <si>
    <t>33.20.10</t>
  </si>
  <si>
    <t>33.20.20</t>
  </si>
  <si>
    <t>33.90</t>
  </si>
  <si>
    <t>33.90.90</t>
  </si>
  <si>
    <t>33.90.10</t>
  </si>
  <si>
    <t xml:space="preserve"> [t/m3], [t/1000 m3] kaasuille</t>
  </si>
  <si>
    <r>
      <t>1) Sekapolttoaineiden, samoin kuin sekoitepolttoaineiden fossiilinen CO</t>
    </r>
    <r>
      <rPr>
        <vertAlign val="subscript"/>
        <sz val="10"/>
        <rFont val="Arial"/>
        <family val="2"/>
      </rPr>
      <t>2</t>
    </r>
    <r>
      <rPr>
        <sz val="12"/>
        <rFont val="Arial"/>
        <family val="2"/>
      </rPr>
      <t>-kerroin on arvio, jossa on otettu huomioon vain fossiilisen hiilen osuus suhteessa koko energiasisältöön.</t>
    </r>
  </si>
  <si>
    <r>
      <t>3) Energiasisällön oletettu bio-osuus 100%, fossiilinen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-päästö aiheutuu karbonaattien hajoamisesta.</t>
    </r>
  </si>
  <si>
    <t xml:space="preserve">  BIO, kasvihuonekaasuinventaariossa 5,5 % CO2-päästöstä lasketaan fossiiliseksi</t>
  </si>
  <si>
    <t>POLTTOAINELUOKITUS 2025</t>
  </si>
  <si>
    <t xml:space="preserve"> [t/m3], [t/1000 m3] i gasform</t>
  </si>
  <si>
    <t xml:space="preserve"> [t/m3], [t/1000 m3] in gaseous state</t>
  </si>
  <si>
    <t>BRÄNSLEKLASSIFICERING 2025</t>
  </si>
  <si>
    <t>FUEL CLASSIFICATION 2025</t>
  </si>
  <si>
    <t xml:space="preserve">  Tehollinen/alempi lämpöarvo muutetaan ylemmäksi kertomalla se luvulla 1,1088, ks. myös 5) ja 6)</t>
  </si>
  <si>
    <t xml:space="preserve">  Net calorific value is converted to gross calorific value by multiplying it by 1,1088. See also 5) and 6)</t>
  </si>
  <si>
    <t xml:space="preserve">  Det effektiva värmevärdet omvandlas till kalorimetriskt värmevärde genom att multiplicera med 1,1088. Se även 5) och 6)</t>
  </si>
  <si>
    <t>Sähköpolttoaineet (synteettiset vetypohjaiset polttoaineet) 7)</t>
  </si>
  <si>
    <t>Kaasumaiset sähköpolttoaineet 7)</t>
  </si>
  <si>
    <t>Synteettinen vety (e-vety) 7)</t>
  </si>
  <si>
    <t>Synteettinen metaani (e-metaani) 7)</t>
  </si>
  <si>
    <t>Nestemäiset sähköpolttoaineet 7)</t>
  </si>
  <si>
    <t>Synteettinen metanoli (e-metanoli) 7)</t>
  </si>
  <si>
    <t>Synteettinen teollisuusbensiini (e-nafta) 7)</t>
  </si>
  <si>
    <t>Synteettinen moottoribensiini (e-bensiini) 7)</t>
  </si>
  <si>
    <t>Synteettinen lentopetroli (e-lentopetroli) 7)</t>
  </si>
  <si>
    <t>Synteettinen dieselöljy (e-diesel) 7)</t>
  </si>
  <si>
    <t>Synteettinen polttoöljy (e-polttoöljy) 7)</t>
  </si>
  <si>
    <t>Muut sähköpolttoaineet 7)</t>
  </si>
  <si>
    <t>Synteettinen ammoniakki (e-ammoniakki) 7)</t>
  </si>
  <si>
    <t>Muut synteettiset vetypohjaiset polttoaineet 7)</t>
  </si>
  <si>
    <t>7) Alustava nimike; muutokset nimikkeissä ja rakenteessa mahdollisia. Oletusarvoja ja -kertoimia ei ole määritetty vuodelle 2025.</t>
  </si>
  <si>
    <t>Biogen koldioxid räknas inte i de totala utsläppen av växthusgaser i Finland. Den rapporteras dock som Memo-information i växthusgasinventering.</t>
  </si>
  <si>
    <r>
      <t>1) Fossil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-faktorn för blandbränslen, såväl som för andra blandade bränslen, är en uppskattning som tar med i räkningen andelen av fossilt kol, i proportion till totalt energiinnehållet.</t>
    </r>
  </si>
  <si>
    <t xml:space="preserve">    De genomsnittliga bioandel för blandbränslen uppskattas årligen,  vilket inverkar på antagna värden.</t>
  </si>
  <si>
    <t xml:space="preserve">  BIO, 5,5 % av CO2 räknas in fossil utsläpp i växthusgasreportering</t>
  </si>
  <si>
    <t>Biogenic carbon dioxide emissions from combustion of  fuels are not counted in the total emissions of Finland's greenhouse gas inventory. However, they are reported as a Memo-item in the greenhouse gas inventory report to UNFCCC.</t>
  </si>
  <si>
    <r>
      <t>1) Fossil CO</t>
    </r>
    <r>
      <rPr>
        <vertAlign val="subscript"/>
        <sz val="10"/>
        <rFont val="Arial"/>
        <family val="2"/>
      </rPr>
      <t>2</t>
    </r>
    <r>
      <rPr>
        <sz val="12"/>
        <rFont val="Arial"/>
        <family val="2"/>
      </rPr>
      <t xml:space="preserve"> factor for mixed fuels, as well as for blended fuels, is an estimate taking into account only the share of fossil carbon, per total net energy content.</t>
    </r>
  </si>
  <si>
    <t xml:space="preserve">  BIO, in greenhouse gas inventory 5,5% of CO2 is reported as fossil</t>
  </si>
  <si>
    <r>
      <rPr>
        <sz val="12"/>
        <color rgb="FFFF0000"/>
        <rFont val="Arial"/>
        <family val="2"/>
      </rPr>
      <t>*</t>
    </r>
    <r>
      <rPr>
        <sz val="12"/>
        <rFont val="Arial"/>
        <family val="2"/>
      </rPr>
      <t xml:space="preserve"> Värdena är nya, har uppdaterats eller innehållet har ändrats</t>
    </r>
  </si>
  <si>
    <r>
      <t xml:space="preserve">* </t>
    </r>
    <r>
      <rPr>
        <sz val="12"/>
        <rFont val="Arial"/>
        <family val="2"/>
      </rPr>
      <t>Uusi, päivitetty tieto tai sisällön muutos.</t>
    </r>
  </si>
  <si>
    <t>Electrofuels (synthetic hydrogen-based fuels) 7)</t>
  </si>
  <si>
    <t>Gaseous electrofuels 7)</t>
  </si>
  <si>
    <t>Synthetic hydrogen (e-hydrogen) 7)</t>
  </si>
  <si>
    <t>Synthetic methane (e-methane) 7)</t>
  </si>
  <si>
    <t>Liquid electrofuels 7)</t>
  </si>
  <si>
    <t>Synthetic methanol (e-methanol) 7)</t>
  </si>
  <si>
    <t>Synthetic naphtha (e-naphtha) 7)</t>
  </si>
  <si>
    <t>Synthetic motor gasoline (e-gasoline) 7)</t>
  </si>
  <si>
    <t>Synthetic kerosene (e-kerosene) 7)</t>
  </si>
  <si>
    <t>Synthetic diesel oil (e-diesel) 7)</t>
  </si>
  <si>
    <t>Synthetic fuel oil (e-fuel oil) 7)</t>
  </si>
  <si>
    <t>Other electrofuels 7)</t>
  </si>
  <si>
    <t>Synthetic ammonia (e-ammonia) 7)</t>
  </si>
  <si>
    <t>Other synthetic hydrogen-based fuels 7)</t>
  </si>
  <si>
    <t>7) Preliminary heading; changes to the headings and structure possible. Default values and coefficients have not been defined for 2025.</t>
  </si>
  <si>
    <t>7) Preliminär benämning; ändringar i benämningarna och strukturen möjliga. Standardvärden och standardkoefficienter har inte angetts för år 2025.</t>
  </si>
  <si>
    <t>Elbränslen (syntetiska vätebaserade bränslen) 7)</t>
  </si>
  <si>
    <t>Gasformiga elbränslen 7)</t>
  </si>
  <si>
    <t>Syntetiskt väte (e-väte) 7)</t>
  </si>
  <si>
    <t>Syntetiskt metan (e-metan)7)</t>
  </si>
  <si>
    <t>Flytande elbränslen 7)</t>
  </si>
  <si>
    <t>Syntetisk metanol (e-metanol) 7)</t>
  </si>
  <si>
    <t>Syntetisk industribensin (e-nafta) 7)</t>
  </si>
  <si>
    <t>Syntetisk motorbensin (e-bensin) 7)</t>
  </si>
  <si>
    <t>Syntetisk flygfotogen (e-flygfotogen) 7)</t>
  </si>
  <si>
    <t>Syntetisk dieselolja (e-diesel) 7)</t>
  </si>
  <si>
    <t>Syntetisk brännolja (e-brännolja) 7)</t>
  </si>
  <si>
    <t>Övriga elbränslen 7)</t>
  </si>
  <si>
    <t>Syntetisk ammoniak (e-ammoniak) 7)</t>
  </si>
  <si>
    <t>Övriga syntetiska vätebaserade bränslen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</si>
</sst>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\ %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bscript"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u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i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1F497D"/>
      <name val="Calibri"/>
      <family val="2"/>
    </font>
    <font>
      <sz val="12"/>
      <color rgb="FFFF00FF"/>
      <name val="Arial"/>
      <family val="2"/>
    </font>
    <font>
      <sz val="11"/>
      <color rgb="FFFF0000"/>
      <name val="Arial"/>
      <family val="2"/>
    </font>
    <font>
      <sz val="12"/>
      <color rgb="FF00B0F0"/>
      <name val="Arial"/>
      <family val="2"/>
    </font>
    <font>
      <b/>
      <sz val="10"/>
      <color rgb="FF00B0F0"/>
      <name val="Arial"/>
      <family val="2"/>
    </font>
    <font>
      <sz val="10"/>
      <color rgb="FF333333"/>
      <name val="Arial"/>
      <family val="2"/>
    </font>
    <font>
      <sz val="12"/>
      <color theme="1"/>
      <name val="Arial"/>
      <family val="2"/>
    </font>
    <font>
      <sz val="11"/>
      <name val="Times New Roman"/>
      <family val="1"/>
    </font>
    <font>
      <sz val="12"/>
      <color rgb="FF00B050"/>
      <name val="Arial"/>
      <family val="2"/>
    </font>
    <font>
      <sz val="14"/>
      <color rgb="FF4D5156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rgb="FF333333"/>
      <name val="Arial"/>
      <family val="2"/>
    </font>
    <font>
      <b/>
      <sz val="11"/>
      <color rgb="FF00B0F0"/>
      <name val="Arial"/>
      <family val="2"/>
    </font>
    <font>
      <sz val="11"/>
      <color indexed="1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9" fontId="40" fillId="0" borderId="0" applyFont="0" applyFill="0" applyBorder="0" applyAlignment="0" applyProtection="0"/>
  </cellStyleXfs>
  <cellXfs count="5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>
      <alignment horizontal="left"/>
    </xf>
    <xf numFmtId="0" fontId="5" fillId="0" borderId="0" xfId="0" applyFont="1"/>
    <xf numFmtId="0" fontId="3" fillId="0" borderId="0" xfId="0" applyFont="1" applyProtection="1">
      <protection locked="0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>
      <protection locked="0"/>
    </xf>
    <xf numFmtId="0" fontId="10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11" fillId="0" borderId="0" xfId="0" applyFont="1" applyFill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22" fillId="2" borderId="0" xfId="0" applyFont="1" applyFill="1"/>
    <xf numFmtId="0" fontId="23" fillId="0" borderId="0" xfId="0" applyFont="1"/>
    <xf numFmtId="0" fontId="23" fillId="0" borderId="0" xfId="0" applyFont="1" applyAlignment="1">
      <alignment horizontal="center"/>
    </xf>
    <xf numFmtId="0" fontId="23" fillId="2" borderId="0" xfId="0" applyFont="1" applyFill="1"/>
    <xf numFmtId="0" fontId="25" fillId="2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0" fontId="23" fillId="0" borderId="0" xfId="0" applyFont="1" applyFill="1" applyAlignment="1">
      <alignment horizontal="left"/>
    </xf>
    <xf numFmtId="0" fontId="6" fillId="0" borderId="0" xfId="0" applyFont="1" applyFill="1"/>
    <xf numFmtId="164" fontId="23" fillId="0" borderId="0" xfId="0" applyNumberFormat="1" applyFont="1" applyAlignment="1">
      <alignment horizontal="center"/>
    </xf>
    <xf numFmtId="0" fontId="15" fillId="2" borderId="0" xfId="0" applyFont="1" applyFill="1"/>
    <xf numFmtId="0" fontId="2" fillId="0" borderId="0" xfId="0" applyFont="1" applyFill="1"/>
    <xf numFmtId="0" fontId="15" fillId="0" borderId="0" xfId="0" applyFont="1"/>
    <xf numFmtId="0" fontId="15" fillId="0" borderId="0" xfId="0" applyFont="1" applyFill="1"/>
    <xf numFmtId="0" fontId="22" fillId="0" borderId="0" xfId="0" applyFont="1" applyFill="1"/>
    <xf numFmtId="0" fontId="3" fillId="0" borderId="0" xfId="0" applyFont="1" applyAlignment="1" applyProtection="1">
      <alignment horizontal="left" indent="1"/>
      <protection locked="0"/>
    </xf>
    <xf numFmtId="164" fontId="23" fillId="0" borderId="4" xfId="0" applyNumberFormat="1" applyFont="1" applyFill="1" applyBorder="1" applyAlignment="1" applyProtection="1">
      <alignment horizontal="right" indent="1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horizontal="left"/>
    </xf>
    <xf numFmtId="164" fontId="23" fillId="0" borderId="5" xfId="0" applyNumberFormat="1" applyFont="1" applyBorder="1" applyAlignment="1" applyProtection="1">
      <alignment horizontal="left"/>
      <protection locked="0"/>
    </xf>
    <xf numFmtId="164" fontId="23" fillId="0" borderId="0" xfId="0" applyNumberFormat="1" applyFont="1" applyAlignment="1">
      <alignment horizontal="left"/>
    </xf>
    <xf numFmtId="164" fontId="23" fillId="0" borderId="5" xfId="0" applyNumberFormat="1" applyFont="1" applyFill="1" applyBorder="1" applyAlignment="1" applyProtection="1">
      <alignment horizontal="left"/>
      <protection locked="0"/>
    </xf>
    <xf numFmtId="164" fontId="24" fillId="0" borderId="0" xfId="0" applyNumberFormat="1" applyFont="1" applyAlignment="1">
      <alignment horizontal="left"/>
    </xf>
    <xf numFmtId="164" fontId="23" fillId="0" borderId="3" xfId="0" applyNumberFormat="1" applyFont="1" applyBorder="1" applyAlignment="1" applyProtection="1">
      <alignment horizontal="left"/>
      <protection locked="0"/>
    </xf>
    <xf numFmtId="164" fontId="23" fillId="2" borderId="5" xfId="0" applyNumberFormat="1" applyFont="1" applyFill="1" applyBorder="1" applyAlignment="1" applyProtection="1">
      <alignment horizontal="left"/>
      <protection locked="0"/>
    </xf>
    <xf numFmtId="0" fontId="24" fillId="0" borderId="0" xfId="0" applyFont="1" applyAlignment="1">
      <alignment horizontal="left"/>
    </xf>
    <xf numFmtId="49" fontId="3" fillId="0" borderId="0" xfId="0" applyNumberFormat="1" applyFont="1" applyAlignment="1" applyProtection="1">
      <alignment horizontal="left" indent="2"/>
      <protection locked="0"/>
    </xf>
    <xf numFmtId="49" fontId="2" fillId="0" borderId="0" xfId="0" applyNumberFormat="1" applyFont="1" applyAlignment="1" applyProtection="1">
      <alignment horizontal="left" indent="2"/>
      <protection locked="0"/>
    </xf>
    <xf numFmtId="0" fontId="2" fillId="0" borderId="0" xfId="0" applyFont="1" applyFill="1" applyAlignment="1" applyProtection="1">
      <alignment horizontal="left" indent="2"/>
      <protection locked="0"/>
    </xf>
    <xf numFmtId="49" fontId="22" fillId="2" borderId="0" xfId="0" applyNumberFormat="1" applyFont="1" applyFill="1" applyProtection="1">
      <protection locked="0"/>
    </xf>
    <xf numFmtId="49" fontId="2" fillId="0" borderId="0" xfId="0" applyNumberFormat="1" applyFont="1"/>
    <xf numFmtId="49" fontId="22" fillId="2" borderId="0" xfId="0" applyNumberFormat="1" applyFont="1" applyFill="1"/>
    <xf numFmtId="49" fontId="2" fillId="2" borderId="0" xfId="0" applyNumberFormat="1" applyFont="1" applyFill="1"/>
    <xf numFmtId="0" fontId="2" fillId="0" borderId="0" xfId="0" applyFont="1" applyFill="1" applyBorder="1" applyAlignment="1">
      <alignment horizontal="right" indent="1"/>
    </xf>
    <xf numFmtId="164" fontId="23" fillId="0" borderId="0" xfId="0" applyNumberFormat="1" applyFont="1" applyBorder="1" applyAlignment="1">
      <alignment horizontal="right" indent="1"/>
    </xf>
    <xf numFmtId="164" fontId="23" fillId="0" borderId="4" xfId="0" applyNumberFormat="1" applyFont="1" applyBorder="1" applyAlignment="1" applyProtection="1">
      <alignment horizontal="right" indent="1"/>
      <protection locked="0"/>
    </xf>
    <xf numFmtId="164" fontId="23" fillId="0" borderId="0" xfId="0" applyNumberFormat="1" applyFont="1" applyBorder="1" applyAlignment="1" applyProtection="1">
      <alignment horizontal="right" indent="1"/>
      <protection locked="0"/>
    </xf>
    <xf numFmtId="164" fontId="23" fillId="0" borderId="3" xfId="0" applyNumberFormat="1" applyFont="1" applyBorder="1" applyAlignment="1" applyProtection="1">
      <alignment horizontal="right" indent="1"/>
      <protection locked="0"/>
    </xf>
    <xf numFmtId="0" fontId="23" fillId="0" borderId="0" xfId="0" applyFont="1" applyBorder="1" applyAlignment="1">
      <alignment horizontal="right" indent="1"/>
    </xf>
    <xf numFmtId="164" fontId="26" fillId="0" borderId="4" xfId="0" applyNumberFormat="1" applyFont="1" applyFill="1" applyBorder="1" applyAlignment="1" applyProtection="1">
      <alignment horizontal="right" indent="1"/>
      <protection locked="0"/>
    </xf>
    <xf numFmtId="0" fontId="6" fillId="2" borderId="0" xfId="0" applyFont="1" applyFill="1" applyAlignment="1"/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left"/>
    </xf>
    <xf numFmtId="0" fontId="16" fillId="0" borderId="0" xfId="0" applyFont="1" applyFill="1" applyBorder="1" applyAlignment="1" applyProtection="1">
      <alignment horizontal="left" wrapText="1" indent="1"/>
      <protection locked="0"/>
    </xf>
    <xf numFmtId="0" fontId="27" fillId="0" borderId="0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right" wrapText="1" indent="1"/>
      <protection locked="0"/>
    </xf>
    <xf numFmtId="0" fontId="5" fillId="0" borderId="0" xfId="0" applyFont="1" applyFill="1" applyBorder="1" applyAlignment="1" applyProtection="1">
      <alignment horizontal="right" wrapText="1" inden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164" fontId="2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 indent="1"/>
      <protection locked="0"/>
    </xf>
    <xf numFmtId="0" fontId="2" fillId="0" borderId="0" xfId="0" applyFont="1" applyAlignment="1">
      <alignment horizontal="right" indent="1"/>
    </xf>
    <xf numFmtId="0" fontId="5" fillId="0" borderId="0" xfId="0" applyFont="1" applyBorder="1" applyAlignment="1" applyProtection="1">
      <alignment horizontal="left"/>
      <protection locked="0"/>
    </xf>
    <xf numFmtId="0" fontId="17" fillId="0" borderId="0" xfId="0" applyFont="1" applyFill="1"/>
    <xf numFmtId="164" fontId="23" fillId="0" borderId="0" xfId="0" applyNumberFormat="1" applyFont="1" applyBorder="1" applyAlignment="1" applyProtection="1">
      <alignment horizontal="left"/>
      <protection locked="0"/>
    </xf>
    <xf numFmtId="0" fontId="0" fillId="0" borderId="0" xfId="0" applyNumberFormat="1" applyBorder="1" applyAlignment="1">
      <alignment vertical="top" wrapText="1"/>
    </xf>
    <xf numFmtId="0" fontId="3" fillId="0" borderId="0" xfId="0" applyFont="1" applyBorder="1"/>
    <xf numFmtId="0" fontId="0" fillId="0" borderId="0" xfId="0" quotePrefix="1" applyBorder="1" applyProtection="1">
      <protection locked="0"/>
    </xf>
    <xf numFmtId="0" fontId="0" fillId="0" borderId="0" xfId="0" applyBorder="1" applyProtection="1">
      <protection locked="0"/>
    </xf>
    <xf numFmtId="0" fontId="28" fillId="0" borderId="0" xfId="0" applyNumberFormat="1" applyFont="1" applyBorder="1" applyAlignment="1">
      <alignment vertical="top" wrapText="1"/>
    </xf>
    <xf numFmtId="0" fontId="0" fillId="0" borderId="0" xfId="0" quotePrefix="1" applyNumberFormat="1" applyBorder="1" applyAlignment="1">
      <alignment vertical="top" wrapText="1"/>
    </xf>
    <xf numFmtId="0" fontId="24" fillId="0" borderId="0" xfId="0" applyFont="1" applyBorder="1"/>
    <xf numFmtId="0" fontId="3" fillId="2" borderId="0" xfId="0" applyFont="1" applyFill="1" applyBorder="1"/>
    <xf numFmtId="164" fontId="23" fillId="0" borderId="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right" vertical="center"/>
      <protection locked="0"/>
    </xf>
    <xf numFmtId="164" fontId="23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64" fontId="2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164" fontId="2" fillId="0" borderId="2" xfId="0" applyNumberFormat="1" applyFont="1" applyBorder="1" applyAlignment="1" applyProtection="1">
      <alignment horizontal="right" vertical="center" indent="1"/>
      <protection locked="0"/>
    </xf>
    <xf numFmtId="164" fontId="2" fillId="0" borderId="0" xfId="0" applyNumberFormat="1" applyFont="1" applyBorder="1" applyAlignment="1" applyProtection="1">
      <alignment horizontal="right" vertical="center"/>
      <protection locked="0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0" borderId="3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Alignment="1">
      <alignment horizontal="right" vertical="center" indent="1"/>
    </xf>
    <xf numFmtId="164" fontId="2" fillId="0" borderId="0" xfId="0" applyNumberFormat="1" applyFont="1" applyBorder="1" applyAlignment="1" applyProtection="1">
      <alignment horizontal="right" vertical="center" indent="1"/>
      <protection locked="0"/>
    </xf>
    <xf numFmtId="164" fontId="3" fillId="0" borderId="0" xfId="0" applyNumberFormat="1" applyFont="1" applyAlignment="1">
      <alignment horizontal="right" vertical="center" indent="1"/>
    </xf>
    <xf numFmtId="164" fontId="2" fillId="2" borderId="2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3" xfId="0" applyNumberFormat="1" applyFont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Alignment="1">
      <alignment horizontal="right" vertical="center"/>
    </xf>
    <xf numFmtId="164" fontId="23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Alignment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Alignment="1"/>
    <xf numFmtId="0" fontId="25" fillId="0" borderId="0" xfId="0" applyFont="1" applyBorder="1" applyAlignment="1" applyProtection="1">
      <alignment horizontal="left"/>
      <protection locked="0"/>
    </xf>
    <xf numFmtId="164" fontId="2" fillId="0" borderId="4" xfId="0" applyNumberFormat="1" applyFont="1" applyFill="1" applyBorder="1" applyAlignment="1" applyProtection="1">
      <alignment horizontal="right" indent="1"/>
      <protection locked="0"/>
    </xf>
    <xf numFmtId="164" fontId="2" fillId="0" borderId="0" xfId="0" applyNumberFormat="1" applyFont="1" applyBorder="1" applyAlignment="1">
      <alignment horizontal="right" indent="1"/>
    </xf>
    <xf numFmtId="164" fontId="2" fillId="0" borderId="4" xfId="0" applyNumberFormat="1" applyFont="1" applyBorder="1" applyAlignment="1" applyProtection="1">
      <alignment horizontal="right" indent="1"/>
      <protection locked="0"/>
    </xf>
    <xf numFmtId="164" fontId="21" fillId="0" borderId="4" xfId="0" applyNumberFormat="1" applyFont="1" applyFill="1" applyBorder="1" applyAlignment="1" applyProtection="1">
      <alignment horizontal="right" indent="1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24" fillId="0" borderId="0" xfId="0" applyFont="1" applyFill="1"/>
    <xf numFmtId="0" fontId="23" fillId="0" borderId="0" xfId="0" applyFont="1" applyFill="1"/>
    <xf numFmtId="0" fontId="3" fillId="0" borderId="0" xfId="0" applyFont="1" applyFill="1"/>
    <xf numFmtId="0" fontId="4" fillId="0" borderId="0" xfId="0" applyFont="1" applyFill="1"/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left"/>
      <protection locked="0"/>
    </xf>
    <xf numFmtId="49" fontId="22" fillId="0" borderId="0" xfId="0" applyNumberFormat="1" applyFont="1" applyFill="1" applyProtection="1">
      <protection locked="0"/>
    </xf>
    <xf numFmtId="0" fontId="25" fillId="0" borderId="0" xfId="0" applyFont="1" applyFill="1"/>
    <xf numFmtId="0" fontId="5" fillId="0" borderId="0" xfId="0" applyFont="1" applyFill="1"/>
    <xf numFmtId="0" fontId="16" fillId="0" borderId="0" xfId="0" applyFont="1" applyFill="1" applyBorder="1" applyAlignment="1" applyProtection="1">
      <alignment horizontal="left" wrapText="1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Fill="1" applyAlignment="1">
      <alignment horizontal="right" vertical="center" indent="1"/>
    </xf>
    <xf numFmtId="164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" fillId="0" borderId="0" xfId="0" applyFont="1" applyBorder="1" applyAlignment="1">
      <alignment horizontal="right" indent="1"/>
    </xf>
    <xf numFmtId="0" fontId="2" fillId="0" borderId="0" xfId="0" applyFont="1" applyAlignment="1">
      <alignment horizontal="left"/>
    </xf>
    <xf numFmtId="0" fontId="30" fillId="0" borderId="0" xfId="0" quotePrefix="1" applyNumberFormat="1" applyFont="1" applyBorder="1" applyAlignment="1">
      <alignment vertical="top"/>
    </xf>
    <xf numFmtId="0" fontId="30" fillId="0" borderId="0" xfId="0" applyFont="1"/>
    <xf numFmtId="0" fontId="2" fillId="0" borderId="0" xfId="0" applyFont="1" applyFill="1" applyProtection="1">
      <protection locked="0"/>
    </xf>
    <xf numFmtId="0" fontId="9" fillId="0" borderId="0" xfId="0" applyFont="1" applyFill="1"/>
    <xf numFmtId="0" fontId="25" fillId="0" borderId="0" xfId="0" quotePrefix="1" applyFont="1" applyBorder="1" applyProtection="1">
      <protection locked="0"/>
    </xf>
    <xf numFmtId="0" fontId="25" fillId="0" borderId="0" xfId="0" quotePrefix="1" applyNumberFormat="1" applyFont="1" applyBorder="1" applyAlignment="1">
      <alignment vertical="top" wrapText="1"/>
    </xf>
    <xf numFmtId="0" fontId="4" fillId="2" borderId="0" xfId="0" applyFont="1" applyFill="1" applyProtection="1">
      <protection locked="0"/>
    </xf>
    <xf numFmtId="0" fontId="4" fillId="2" borderId="0" xfId="0" applyFont="1" applyFill="1"/>
    <xf numFmtId="0" fontId="31" fillId="0" borderId="0" xfId="0" applyFont="1"/>
    <xf numFmtId="164" fontId="32" fillId="0" borderId="5" xfId="0" applyNumberFormat="1" applyFont="1" applyFill="1" applyBorder="1" applyAlignment="1" applyProtection="1">
      <alignment horizontal="left"/>
      <protection locked="0"/>
    </xf>
    <xf numFmtId="0" fontId="31" fillId="0" borderId="0" xfId="0" applyFont="1" applyBorder="1"/>
    <xf numFmtId="0" fontId="2" fillId="0" borderId="2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right" vertical="center"/>
      <protection locked="0"/>
    </xf>
    <xf numFmtId="164" fontId="2" fillId="0" borderId="4" xfId="0" applyNumberFormat="1" applyFont="1" applyBorder="1" applyAlignment="1" applyProtection="1">
      <alignment horizontal="left"/>
      <protection locked="0"/>
    </xf>
    <xf numFmtId="0" fontId="33" fillId="0" borderId="0" xfId="0" applyFont="1"/>
    <xf numFmtId="164" fontId="23" fillId="0" borderId="4" xfId="0" applyNumberFormat="1" applyFont="1" applyBorder="1" applyAlignment="1" applyProtection="1">
      <protection locked="0"/>
    </xf>
    <xf numFmtId="0" fontId="2" fillId="0" borderId="0" xfId="0" applyFont="1" applyFill="1" applyBorder="1"/>
    <xf numFmtId="0" fontId="2" fillId="0" borderId="7" xfId="0" applyFont="1" applyFill="1" applyBorder="1" applyAlignment="1" applyProtection="1">
      <alignment horizontal="left" vertical="center" indent="1"/>
      <protection locked="0"/>
    </xf>
    <xf numFmtId="164" fontId="2" fillId="0" borderId="7" xfId="0" applyNumberFormat="1" applyFont="1" applyFill="1" applyBorder="1" applyAlignment="1" applyProtection="1">
      <alignment horizontal="right" inden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34" fillId="0" borderId="0" xfId="0" applyFont="1"/>
    <xf numFmtId="0" fontId="31" fillId="0" borderId="0" xfId="0" applyFont="1" applyFill="1"/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Border="1" applyProtection="1">
      <protection locked="0"/>
    </xf>
    <xf numFmtId="49" fontId="2" fillId="0" borderId="2" xfId="0" applyNumberFormat="1" applyFont="1" applyBorder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0" xfId="0" applyNumberFormat="1" applyFont="1" applyBorder="1" applyAlignment="1" applyProtection="1">
      <alignment horizontal="left" indent="2"/>
      <protection locked="0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/>
    <xf numFmtId="0" fontId="15" fillId="0" borderId="0" xfId="0" applyFont="1" applyBorder="1"/>
    <xf numFmtId="0" fontId="23" fillId="0" borderId="0" xfId="0" applyFont="1" applyFill="1" applyAlignment="1">
      <alignment horizontal="left" vertical="center"/>
    </xf>
    <xf numFmtId="0" fontId="16" fillId="0" borderId="0" xfId="0" applyFont="1" applyFill="1" applyBorder="1" applyAlignment="1" applyProtection="1">
      <alignment horizontal="left" wrapText="1"/>
      <protection locked="0"/>
    </xf>
    <xf numFmtId="164" fontId="26" fillId="0" borderId="0" xfId="0" applyNumberFormat="1" applyFont="1" applyFill="1" applyBorder="1" applyAlignment="1" applyProtection="1">
      <alignment horizontal="right" indent="1"/>
      <protection locked="0"/>
    </xf>
    <xf numFmtId="49" fontId="23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23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right" vertical="center" indent="1"/>
      <protection locked="0"/>
    </xf>
    <xf numFmtId="164" fontId="23" fillId="0" borderId="0" xfId="0" applyNumberFormat="1" applyFont="1" applyFill="1" applyBorder="1" applyAlignment="1" applyProtection="1">
      <alignment horizontal="left"/>
      <protection locked="0"/>
    </xf>
    <xf numFmtId="164" fontId="23" fillId="0" borderId="0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49" fontId="23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1" applyFont="1"/>
    <xf numFmtId="164" fontId="2" fillId="0" borderId="5" xfId="0" applyNumberFormat="1" applyFont="1" applyBorder="1" applyAlignment="1" applyProtection="1">
      <alignment horizontal="center" vertical="center"/>
      <protection locked="0"/>
    </xf>
    <xf numFmtId="164" fontId="23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right" vertical="center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right" vertical="center" indent="1"/>
      <protection locked="0"/>
    </xf>
    <xf numFmtId="1" fontId="2" fillId="0" borderId="2" xfId="0" applyNumberFormat="1" applyFont="1" applyBorder="1" applyAlignment="1" applyProtection="1">
      <alignment horizontal="right" vertical="center"/>
      <protection locked="0"/>
    </xf>
    <xf numFmtId="164" fontId="2" fillId="2" borderId="4" xfId="0" quotePrefix="1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37" fillId="0" borderId="0" xfId="0" applyFont="1" applyFill="1" applyProtection="1"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5" fontId="23" fillId="0" borderId="2" xfId="0" applyNumberFormat="1" applyFont="1" applyBorder="1" applyAlignment="1" applyProtection="1">
      <alignment horizontal="center" vertical="center"/>
      <protection locked="0"/>
    </xf>
    <xf numFmtId="164" fontId="23" fillId="0" borderId="5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>
      <alignment horizontal="center"/>
    </xf>
    <xf numFmtId="0" fontId="35" fillId="0" borderId="2" xfId="0" applyFont="1" applyBorder="1" applyAlignment="1" applyProtection="1">
      <alignment horizontal="left" vertical="center" indent="1"/>
      <protection locked="0"/>
    </xf>
    <xf numFmtId="0" fontId="35" fillId="0" borderId="2" xfId="0" applyFont="1" applyFill="1" applyBorder="1" applyAlignment="1" applyProtection="1">
      <alignment horizontal="left" vertical="center" indent="1"/>
      <protection locked="0"/>
    </xf>
    <xf numFmtId="0" fontId="5" fillId="0" borderId="0" xfId="1" applyFont="1" applyAlignment="1" applyProtection="1">
      <alignment horizontal="left" vertical="center" wrapText="1"/>
      <protection locked="0"/>
    </xf>
    <xf numFmtId="164" fontId="2" fillId="0" borderId="0" xfId="0" applyNumberFormat="1" applyFont="1" applyFill="1"/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Alignment="1">
      <alignment horizontal="left" vertical="top" wrapText="1"/>
    </xf>
    <xf numFmtId="164" fontId="23" fillId="0" borderId="4" xfId="0" applyNumberFormat="1" applyFont="1" applyBorder="1" applyAlignment="1" applyProtection="1">
      <alignment horizontal="left"/>
      <protection locked="0"/>
    </xf>
    <xf numFmtId="164" fontId="23" fillId="0" borderId="4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3" fillId="0" borderId="4" xfId="0" applyNumberFormat="1" applyFont="1" applyFill="1" applyBorder="1" applyAlignment="1" applyProtection="1">
      <alignment horizontal="left"/>
      <protection locked="0"/>
    </xf>
    <xf numFmtId="164" fontId="23" fillId="2" borderId="4" xfId="0" applyNumberFormat="1" applyFont="1" applyFill="1" applyBorder="1" applyAlignment="1" applyProtection="1">
      <alignment horizontal="left"/>
      <protection locked="0"/>
    </xf>
    <xf numFmtId="164" fontId="32" fillId="0" borderId="4" xfId="0" applyNumberFormat="1" applyFont="1" applyFill="1" applyBorder="1" applyAlignment="1" applyProtection="1">
      <alignment horizontal="left"/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left"/>
      <protection locked="0"/>
    </xf>
    <xf numFmtId="164" fontId="35" fillId="0" borderId="4" xfId="0" applyNumberFormat="1" applyFont="1" applyBorder="1" applyAlignment="1" applyProtection="1">
      <alignment horizontal="right" indent="1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164" fontId="35" fillId="0" borderId="2" xfId="0" applyNumberFormat="1" applyFont="1" applyBorder="1" applyAlignment="1" applyProtection="1">
      <alignment horizontal="right" vertical="center"/>
      <protection locked="0"/>
    </xf>
    <xf numFmtId="164" fontId="35" fillId="0" borderId="4" xfId="0" applyNumberFormat="1" applyFont="1" applyBorder="1" applyAlignment="1" applyProtection="1">
      <alignment horizontal="center" vertical="center"/>
      <protection locked="0"/>
    </xf>
    <xf numFmtId="164" fontId="35" fillId="0" borderId="2" xfId="0" applyNumberFormat="1" applyFont="1" applyBorder="1" applyAlignment="1" applyProtection="1">
      <alignment horizontal="center" vertical="center"/>
      <protection locked="0"/>
    </xf>
    <xf numFmtId="164" fontId="35" fillId="0" borderId="5" xfId="0" applyNumberFormat="1" applyFont="1" applyBorder="1" applyAlignment="1" applyProtection="1">
      <alignment horizontal="center" vertical="center"/>
      <protection locked="0"/>
    </xf>
    <xf numFmtId="164" fontId="35" fillId="0" borderId="2" xfId="0" applyNumberFormat="1" applyFont="1" applyBorder="1" applyAlignment="1" applyProtection="1">
      <alignment horizontal="right" vertical="center" indent="1"/>
      <protection locked="0"/>
    </xf>
    <xf numFmtId="164" fontId="35" fillId="0" borderId="5" xfId="0" applyNumberFormat="1" applyFont="1" applyBorder="1" applyAlignment="1" applyProtection="1">
      <alignment horizontal="left"/>
      <protection locked="0"/>
    </xf>
    <xf numFmtId="164" fontId="35" fillId="0" borderId="4" xfId="0" applyNumberFormat="1" applyFont="1" applyBorder="1" applyAlignment="1" applyProtection="1">
      <alignment horizontal="left"/>
      <protection locked="0"/>
    </xf>
    <xf numFmtId="2" fontId="35" fillId="0" borderId="2" xfId="0" applyNumberFormat="1" applyFont="1" applyBorder="1" applyAlignment="1" applyProtection="1">
      <alignment horizontal="center" vertical="center"/>
      <protection locked="0"/>
    </xf>
    <xf numFmtId="164" fontId="35" fillId="0" borderId="4" xfId="0" applyNumberFormat="1" applyFont="1" applyFill="1" applyBorder="1" applyAlignment="1" applyProtection="1">
      <alignment horizontal="right" indent="1"/>
      <protection locked="0"/>
    </xf>
    <xf numFmtId="0" fontId="35" fillId="0" borderId="1" xfId="0" applyFont="1" applyFill="1" applyBorder="1" applyAlignment="1" applyProtection="1">
      <alignment horizontal="left" vertical="center"/>
      <protection locked="0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39" fillId="0" borderId="0" xfId="0" applyFont="1" applyProtection="1">
      <protection locked="0"/>
    </xf>
    <xf numFmtId="164" fontId="35" fillId="0" borderId="0" xfId="0" applyNumberFormat="1" applyFont="1" applyBorder="1" applyAlignment="1">
      <alignment horizontal="right" indent="1"/>
    </xf>
    <xf numFmtId="0" fontId="35" fillId="0" borderId="0" xfId="0" applyFont="1" applyAlignment="1">
      <alignment horizontal="center" vertical="center"/>
    </xf>
    <xf numFmtId="164" fontId="35" fillId="0" borderId="0" xfId="0" applyNumberFormat="1" applyFont="1" applyAlignment="1">
      <alignment horizontal="right" vertical="center"/>
    </xf>
    <xf numFmtId="164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right" vertical="center" indent="1"/>
    </xf>
    <xf numFmtId="164" fontId="35" fillId="0" borderId="0" xfId="0" applyNumberFormat="1" applyFont="1" applyAlignment="1">
      <alignment horizontal="left"/>
    </xf>
    <xf numFmtId="2" fontId="35" fillId="0" borderId="0" xfId="0" applyNumberFormat="1" applyFont="1" applyAlignment="1">
      <alignment horizontal="center" vertical="center"/>
    </xf>
    <xf numFmtId="164" fontId="2" fillId="0" borderId="5" xfId="0" applyNumberFormat="1" applyFont="1" applyFill="1" applyBorder="1" applyAlignment="1" applyProtection="1">
      <alignment horizontal="left"/>
      <protection locked="0"/>
    </xf>
    <xf numFmtId="164" fontId="2" fillId="0" borderId="2" xfId="0" applyNumberFormat="1" applyFont="1" applyFill="1" applyBorder="1" applyAlignment="1" applyProtection="1">
      <alignment horizontal="right" vertical="center"/>
      <protection locked="0"/>
    </xf>
    <xf numFmtId="164" fontId="2" fillId="0" borderId="4" xfId="0" applyNumberFormat="1" applyFont="1" applyFill="1" applyBorder="1" applyAlignment="1" applyProtection="1">
      <alignment horizontal="left"/>
      <protection locked="0"/>
    </xf>
    <xf numFmtId="164" fontId="2" fillId="0" borderId="2" xfId="0" applyNumberFormat="1" applyFont="1" applyFill="1" applyBorder="1" applyAlignment="1" applyProtection="1">
      <alignment horizontal="right" vertical="center" indent="1"/>
      <protection locked="0"/>
    </xf>
    <xf numFmtId="2" fontId="2" fillId="0" borderId="2" xfId="0" applyNumberFormat="1" applyFont="1" applyBorder="1" applyAlignment="1" applyProtection="1">
      <alignment horizontal="right" vertical="center" indent="1"/>
      <protection locked="0"/>
    </xf>
    <xf numFmtId="164" fontId="21" fillId="0" borderId="0" xfId="0" applyNumberFormat="1" applyFont="1" applyFill="1" applyBorder="1" applyAlignment="1" applyProtection="1">
      <alignment horizontal="right" indent="1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Fill="1" applyBorder="1" applyAlignment="1" applyProtection="1">
      <alignment horizontal="left"/>
      <protection locked="0"/>
    </xf>
    <xf numFmtId="165" fontId="23" fillId="0" borderId="2" xfId="0" applyNumberFormat="1" applyFont="1" applyFill="1" applyBorder="1" applyAlignment="1" applyProtection="1">
      <alignment horizontal="center" vertical="center"/>
      <protection locked="0"/>
    </xf>
    <xf numFmtId="164" fontId="23" fillId="0" borderId="2" xfId="0" applyNumberFormat="1" applyFont="1" applyFill="1" applyBorder="1" applyAlignment="1" applyProtection="1">
      <alignment horizontal="right" vertical="center"/>
      <protection locked="0"/>
    </xf>
    <xf numFmtId="164" fontId="23" fillId="0" borderId="2" xfId="0" applyNumberFormat="1" applyFont="1" applyFill="1" applyBorder="1" applyAlignment="1" applyProtection="1">
      <alignment horizontal="center" vertical="center"/>
      <protection locked="0"/>
    </xf>
    <xf numFmtId="165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>
      <alignment horizontal="left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quotePrefix="1" applyNumberFormat="1" applyFont="1" applyFill="1" applyBorder="1" applyAlignment="1" applyProtection="1">
      <alignment horizontal="center" vertical="center"/>
      <protection locked="0"/>
    </xf>
    <xf numFmtId="164" fontId="23" fillId="0" borderId="0" xfId="0" applyNumberFormat="1" applyFont="1" applyFill="1" applyAlignment="1">
      <alignment horizontal="center" vertical="center"/>
    </xf>
    <xf numFmtId="164" fontId="23" fillId="0" borderId="0" xfId="0" applyNumberFormat="1" applyFont="1" applyFill="1" applyAlignment="1">
      <alignment horizontal="left"/>
    </xf>
    <xf numFmtId="164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left" indent="2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38" fillId="0" borderId="0" xfId="0" applyFont="1" applyFill="1"/>
    <xf numFmtId="49" fontId="3" fillId="0" borderId="0" xfId="0" applyNumberFormat="1" applyFont="1" applyFill="1" applyAlignment="1" applyProtection="1">
      <alignment horizontal="left" indent="2"/>
      <protection locked="0"/>
    </xf>
    <xf numFmtId="164" fontId="23" fillId="0" borderId="0" xfId="0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center" vertical="center"/>
    </xf>
    <xf numFmtId="0" fontId="37" fillId="0" borderId="0" xfId="0" applyFont="1" applyFill="1"/>
    <xf numFmtId="0" fontId="3" fillId="0" borderId="0" xfId="0" applyFont="1" applyFill="1" applyAlignment="1" applyProtection="1">
      <alignment horizontal="left" indent="1"/>
      <protection locked="0"/>
    </xf>
    <xf numFmtId="165" fontId="2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164" fontId="2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right" vertical="center"/>
    </xf>
    <xf numFmtId="164" fontId="35" fillId="0" borderId="2" xfId="0" applyNumberFormat="1" applyFont="1" applyFill="1" applyBorder="1" applyAlignment="1" applyProtection="1">
      <alignment horizontal="center" vertical="center"/>
      <protection locked="0"/>
    </xf>
    <xf numFmtId="164" fontId="35" fillId="0" borderId="5" xfId="0" applyNumberFormat="1" applyFont="1" applyFill="1" applyBorder="1" applyAlignment="1" applyProtection="1">
      <alignment horizontal="center" vertical="center"/>
      <protection locked="0"/>
    </xf>
    <xf numFmtId="164" fontId="23" fillId="0" borderId="5" xfId="0" applyNumberFormat="1" applyFont="1" applyFill="1" applyBorder="1" applyAlignment="1" applyProtection="1">
      <alignment horizontal="center"/>
      <protection locked="0"/>
    </xf>
    <xf numFmtId="164" fontId="35" fillId="0" borderId="4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Alignment="1">
      <alignment horizontal="center" vertical="center"/>
    </xf>
    <xf numFmtId="164" fontId="35" fillId="0" borderId="2" xfId="0" applyNumberFormat="1" applyFont="1" applyFill="1" applyBorder="1" applyAlignment="1" applyProtection="1">
      <alignment horizontal="right" vertical="center"/>
      <protection locked="0"/>
    </xf>
    <xf numFmtId="164" fontId="35" fillId="0" borderId="4" xfId="0" applyNumberFormat="1" applyFont="1" applyFill="1" applyBorder="1" applyAlignment="1" applyProtection="1">
      <alignment horizontal="center" vertical="center"/>
      <protection locked="0"/>
    </xf>
    <xf numFmtId="164" fontId="35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35" fillId="0" borderId="5" xfId="0" applyNumberFormat="1" applyFont="1" applyFill="1" applyBorder="1" applyAlignment="1" applyProtection="1">
      <alignment horizontal="left"/>
      <protection locked="0"/>
    </xf>
    <xf numFmtId="164" fontId="35" fillId="0" borderId="4" xfId="0" applyNumberFormat="1" applyFont="1" applyFill="1" applyBorder="1" applyAlignment="1" applyProtection="1">
      <alignment horizontal="left"/>
      <protection locked="0"/>
    </xf>
    <xf numFmtId="165" fontId="35" fillId="0" borderId="2" xfId="0" applyNumberFormat="1" applyFont="1" applyFill="1" applyBorder="1" applyAlignment="1" applyProtection="1">
      <alignment horizontal="center" vertical="center"/>
      <protection locked="0"/>
    </xf>
    <xf numFmtId="164" fontId="35" fillId="0" borderId="0" xfId="0" applyNumberFormat="1" applyFont="1" applyFill="1" applyAlignment="1">
      <alignment horizontal="right" vertical="center"/>
    </xf>
    <xf numFmtId="164" fontId="35" fillId="0" borderId="0" xfId="0" applyNumberFormat="1" applyFont="1" applyFill="1" applyAlignment="1">
      <alignment horizontal="center" vertical="center"/>
    </xf>
    <xf numFmtId="164" fontId="35" fillId="0" borderId="0" xfId="0" applyNumberFormat="1" applyFont="1" applyFill="1" applyAlignment="1">
      <alignment horizontal="right" vertical="center" indent="1"/>
    </xf>
    <xf numFmtId="164" fontId="35" fillId="0" borderId="0" xfId="0" applyNumberFormat="1" applyFont="1" applyFill="1" applyAlignment="1">
      <alignment horizontal="left"/>
    </xf>
    <xf numFmtId="2" fontId="35" fillId="0" borderId="0" xfId="0" applyNumberFormat="1" applyFont="1" applyFill="1" applyAlignment="1">
      <alignment horizontal="center" vertical="center"/>
    </xf>
    <xf numFmtId="2" fontId="2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5" xfId="0" applyNumberFormat="1" applyFont="1" applyFill="1" applyBorder="1" applyAlignment="1" applyProtection="1">
      <alignment vertical="center"/>
      <protection locked="0"/>
    </xf>
    <xf numFmtId="164" fontId="2" fillId="0" borderId="5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Alignment="1"/>
    <xf numFmtId="164" fontId="2" fillId="0" borderId="0" xfId="0" applyNumberFormat="1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23" fillId="0" borderId="1" xfId="0" applyNumberFormat="1" applyFont="1" applyBorder="1" applyAlignment="1" applyProtection="1">
      <alignment horizontal="right" vertical="center"/>
      <protection locked="0"/>
    </xf>
    <xf numFmtId="164" fontId="23" fillId="0" borderId="0" xfId="0" applyNumberFormat="1" applyFont="1" applyBorder="1" applyAlignment="1" applyProtection="1">
      <alignment horizontal="right" vertical="center"/>
      <protection locked="0"/>
    </xf>
    <xf numFmtId="164" fontId="23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right" vertical="center"/>
      <protection locked="0"/>
    </xf>
    <xf numFmtId="164" fontId="2" fillId="0" borderId="2" xfId="0" applyNumberFormat="1" applyFont="1" applyBorder="1" applyAlignment="1" applyProtection="1">
      <alignment horizontal="left"/>
      <protection locked="0"/>
    </xf>
    <xf numFmtId="0" fontId="24" fillId="0" borderId="9" xfId="0" applyFont="1" applyFill="1" applyBorder="1"/>
    <xf numFmtId="0" fontId="2" fillId="0" borderId="2" xfId="0" applyFont="1" applyFill="1" applyBorder="1" applyAlignment="1" applyProtection="1">
      <alignment horizontal="center" vertical="center"/>
      <protection locked="0"/>
    </xf>
    <xf numFmtId="164" fontId="23" fillId="0" borderId="0" xfId="0" applyNumberFormat="1" applyFont="1" applyAlignment="1">
      <alignment horizontal="right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164" fontId="2" fillId="0" borderId="11" xfId="0" applyNumberFormat="1" applyFont="1" applyBorder="1" applyAlignment="1" applyProtection="1">
      <alignment horizontal="right" vertical="center"/>
      <protection locked="0"/>
    </xf>
    <xf numFmtId="164" fontId="23" fillId="0" borderId="0" xfId="0" applyNumberFormat="1" applyFont="1" applyFill="1" applyAlignment="1">
      <alignment horizontal="right" vertical="center"/>
    </xf>
    <xf numFmtId="164" fontId="23" fillId="0" borderId="0" xfId="0" applyNumberFormat="1" applyFont="1" applyFill="1" applyBorder="1" applyAlignment="1" applyProtection="1">
      <alignment horizontal="right" vertical="center"/>
      <protection locked="0"/>
    </xf>
    <xf numFmtId="164" fontId="23" fillId="0" borderId="4" xfId="0" applyNumberFormat="1" applyFont="1" applyBorder="1" applyAlignment="1" applyProtection="1">
      <alignment horizontal="right" vertical="center"/>
      <protection locked="0"/>
    </xf>
    <xf numFmtId="164" fontId="23" fillId="0" borderId="12" xfId="0" applyNumberFormat="1" applyFont="1" applyBorder="1" applyAlignment="1" applyProtection="1">
      <alignment horizontal="right" vertical="center"/>
      <protection locked="0"/>
    </xf>
    <xf numFmtId="164" fontId="23" fillId="0" borderId="5" xfId="0" applyNumberFormat="1" applyFont="1" applyBorder="1" applyAlignment="1" applyProtection="1">
      <alignment horizontal="right" vertical="center"/>
      <protection locked="0"/>
    </xf>
    <xf numFmtId="164" fontId="23" fillId="2" borderId="4" xfId="0" applyNumberFormat="1" applyFont="1" applyFill="1" applyBorder="1" applyAlignment="1" applyProtection="1">
      <alignment horizontal="right" vertical="center"/>
      <protection locked="0"/>
    </xf>
    <xf numFmtId="164" fontId="23" fillId="0" borderId="5" xfId="0" applyNumberFormat="1" applyFont="1" applyBorder="1" applyAlignment="1" applyProtection="1">
      <alignment horizontal="right"/>
      <protection locked="0"/>
    </xf>
    <xf numFmtId="164" fontId="2" fillId="0" borderId="4" xfId="0" applyNumberFormat="1" applyFont="1" applyBorder="1" applyAlignment="1" applyProtection="1">
      <alignment horizontal="right"/>
      <protection locked="0"/>
    </xf>
    <xf numFmtId="2" fontId="2" fillId="0" borderId="2" xfId="0" applyNumberFormat="1" applyFont="1" applyBorder="1" applyAlignment="1" applyProtection="1">
      <alignment horizontal="right" vertical="center"/>
      <protection locked="0"/>
    </xf>
    <xf numFmtId="2" fontId="2" fillId="0" borderId="4" xfId="0" applyNumberFormat="1" applyFont="1" applyBorder="1" applyAlignment="1" applyProtection="1">
      <alignment horizontal="right" vertical="center"/>
      <protection locked="0"/>
    </xf>
    <xf numFmtId="1" fontId="23" fillId="0" borderId="2" xfId="0" applyNumberFormat="1" applyFont="1" applyBorder="1" applyAlignment="1" applyProtection="1">
      <alignment horizontal="right" vertical="center"/>
      <protection locked="0"/>
    </xf>
    <xf numFmtId="2" fontId="2" fillId="0" borderId="11" xfId="0" applyNumberFormat="1" applyFont="1" applyBorder="1" applyAlignment="1" applyProtection="1">
      <alignment horizontal="right" vertical="center"/>
      <protection locked="0"/>
    </xf>
    <xf numFmtId="2" fontId="23" fillId="0" borderId="12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  <protection locked="0"/>
    </xf>
    <xf numFmtId="164" fontId="2" fillId="0" borderId="2" xfId="0" applyNumberFormat="1" applyFont="1" applyFill="1" applyBorder="1" applyAlignment="1" applyProtection="1">
      <alignment horizontal="left"/>
      <protection locked="0"/>
    </xf>
    <xf numFmtId="164" fontId="23" fillId="0" borderId="7" xfId="0" applyNumberFormat="1" applyFont="1" applyBorder="1" applyAlignment="1">
      <alignment horizontal="left"/>
    </xf>
    <xf numFmtId="164" fontId="23" fillId="0" borderId="2" xfId="0" applyNumberFormat="1" applyFont="1" applyFill="1" applyBorder="1" applyAlignment="1" applyProtection="1">
      <alignment horizontal="left"/>
      <protection locked="0"/>
    </xf>
    <xf numFmtId="164" fontId="23" fillId="0" borderId="2" xfId="0" applyNumberFormat="1" applyFont="1" applyBorder="1" applyAlignment="1" applyProtection="1">
      <alignment horizontal="center"/>
      <protection locked="0"/>
    </xf>
    <xf numFmtId="164" fontId="2" fillId="0" borderId="13" xfId="0" applyNumberFormat="1" applyFont="1" applyFill="1" applyBorder="1" applyAlignment="1" applyProtection="1">
      <alignment horizontal="right" vertical="center" indent="1"/>
      <protection locked="0"/>
    </xf>
    <xf numFmtId="2" fontId="23" fillId="0" borderId="5" xfId="0" applyNumberFormat="1" applyFont="1" applyFill="1" applyBorder="1" applyAlignment="1" applyProtection="1">
      <alignment horizontal="right" vertical="center" indent="1"/>
      <protection locked="0"/>
    </xf>
    <xf numFmtId="49" fontId="35" fillId="0" borderId="2" xfId="0" applyNumberFormat="1" applyFont="1" applyFill="1" applyBorder="1" applyAlignment="1" applyProtection="1">
      <alignment horizontal="left" vertical="center"/>
      <protection locked="0"/>
    </xf>
    <xf numFmtId="49" fontId="35" fillId="0" borderId="0" xfId="0" applyNumberFormat="1" applyFont="1" applyFill="1" applyAlignment="1" applyProtection="1">
      <alignment horizontal="left" indent="2"/>
      <protection locked="0"/>
    </xf>
    <xf numFmtId="49" fontId="15" fillId="0" borderId="0" xfId="0" applyNumberFormat="1" applyFont="1" applyFill="1" applyProtection="1">
      <protection locked="0"/>
    </xf>
    <xf numFmtId="164" fontId="21" fillId="0" borderId="4" xfId="0" applyNumberFormat="1" applyFont="1" applyFill="1" applyBorder="1" applyAlignment="1" applyProtection="1">
      <alignment horizontal="left" indent="1"/>
      <protection locked="0"/>
    </xf>
    <xf numFmtId="164" fontId="2" fillId="0" borderId="3" xfId="0" applyNumberFormat="1" applyFont="1" applyFill="1" applyBorder="1" applyAlignment="1" applyProtection="1">
      <alignment horizontal="right" vertical="center"/>
      <protection locked="0"/>
    </xf>
    <xf numFmtId="164" fontId="2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164" fontId="23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 applyProtection="1">
      <alignment horizontal="center"/>
      <protection locked="0"/>
    </xf>
    <xf numFmtId="9" fontId="2" fillId="0" borderId="1" xfId="0" applyNumberFormat="1" applyFont="1" applyBorder="1" applyAlignment="1">
      <alignment horizontal="center"/>
    </xf>
    <xf numFmtId="164" fontId="23" fillId="0" borderId="1" xfId="0" applyNumberFormat="1" applyFont="1" applyFill="1" applyBorder="1" applyAlignment="1" applyProtection="1">
      <alignment horizontal="center"/>
      <protection locked="0"/>
    </xf>
    <xf numFmtId="164" fontId="23" fillId="0" borderId="0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0" fontId="5" fillId="0" borderId="17" xfId="1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>
      <alignment horizontal="center"/>
    </xf>
    <xf numFmtId="0" fontId="16" fillId="0" borderId="21" xfId="0" applyFont="1" applyFill="1" applyBorder="1" applyAlignment="1" applyProtection="1">
      <alignment horizontal="left" wrapText="1" indent="1"/>
      <protection locked="0"/>
    </xf>
    <xf numFmtId="0" fontId="5" fillId="0" borderId="20" xfId="1" applyFont="1" applyBorder="1" applyAlignment="1" applyProtection="1">
      <alignment horizontal="left" vertical="top" wrapText="1"/>
      <protection locked="0"/>
    </xf>
    <xf numFmtId="0" fontId="16" fillId="0" borderId="21" xfId="0" applyFont="1" applyFill="1" applyBorder="1" applyAlignment="1" applyProtection="1">
      <alignment horizontal="left" wrapText="1"/>
      <protection locked="0"/>
    </xf>
    <xf numFmtId="0" fontId="16" fillId="0" borderId="22" xfId="0" applyFont="1" applyFill="1" applyBorder="1" applyAlignment="1" applyProtection="1">
      <alignment horizontal="left" wrapText="1"/>
      <protection locked="0"/>
    </xf>
    <xf numFmtId="0" fontId="5" fillId="0" borderId="19" xfId="1" applyFont="1" applyBorder="1" applyAlignment="1" applyProtection="1">
      <alignment horizontal="left" vertical="top" wrapText="1"/>
      <protection locked="0"/>
    </xf>
    <xf numFmtId="0" fontId="16" fillId="0" borderId="21" xfId="0" applyFont="1" applyFill="1" applyBorder="1" applyAlignment="1" applyProtection="1">
      <alignment horizontal="right" wrapText="1"/>
      <protection locked="0"/>
    </xf>
    <xf numFmtId="164" fontId="6" fillId="0" borderId="8" xfId="0" applyNumberFormat="1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>
      <alignment horizontal="right" indent="1"/>
    </xf>
    <xf numFmtId="0" fontId="2" fillId="0" borderId="0" xfId="0" applyFont="1" applyFill="1" applyAlignment="1">
      <alignment horizontal="center"/>
    </xf>
    <xf numFmtId="0" fontId="16" fillId="0" borderId="22" xfId="0" applyFont="1" applyFill="1" applyBorder="1" applyAlignment="1" applyProtection="1">
      <alignment horizontal="center" wrapText="1"/>
      <protection locked="0"/>
    </xf>
    <xf numFmtId="0" fontId="16" fillId="0" borderId="18" xfId="0" applyFont="1" applyFill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5" fillId="0" borderId="17" xfId="1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>
      <alignment horizontal="center"/>
    </xf>
    <xf numFmtId="0" fontId="16" fillId="0" borderId="24" xfId="0" applyFont="1" applyFill="1" applyBorder="1" applyAlignment="1" applyProtection="1">
      <alignment horizontal="center" wrapText="1"/>
      <protection locked="0"/>
    </xf>
    <xf numFmtId="0" fontId="5" fillId="0" borderId="19" xfId="1" applyFont="1" applyFill="1" applyBorder="1" applyAlignment="1" applyProtection="1">
      <alignment horizontal="left" vertical="top" wrapText="1"/>
      <protection locked="0"/>
    </xf>
    <xf numFmtId="0" fontId="5" fillId="0" borderId="20" xfId="1" applyFont="1" applyFill="1" applyBorder="1" applyAlignment="1" applyProtection="1">
      <alignment horizontal="left" vertical="top" wrapText="1"/>
      <protection locked="0"/>
    </xf>
    <xf numFmtId="0" fontId="5" fillId="0" borderId="23" xfId="1" applyFont="1" applyFill="1" applyBorder="1" applyAlignment="1" applyProtection="1">
      <alignment horizontal="left" vertical="top" wrapText="1"/>
      <protection locked="0"/>
    </xf>
    <xf numFmtId="0" fontId="16" fillId="0" borderId="24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/>
    </xf>
    <xf numFmtId="0" fontId="6" fillId="0" borderId="9" xfId="0" applyFont="1" applyFill="1" applyBorder="1"/>
    <xf numFmtId="0" fontId="6" fillId="0" borderId="0" xfId="0" applyFont="1" applyFill="1" applyProtection="1">
      <protection locked="0"/>
    </xf>
    <xf numFmtId="0" fontId="41" fillId="0" borderId="0" xfId="0" applyFont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top" wrapText="1"/>
    </xf>
    <xf numFmtId="0" fontId="44" fillId="0" borderId="0" xfId="0" applyFont="1" applyFill="1"/>
    <xf numFmtId="2" fontId="31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164" fontId="35" fillId="0" borderId="2" xfId="0" applyNumberFormat="1" applyFont="1" applyBorder="1" applyAlignment="1" applyProtection="1">
      <alignment horizontal="left" vertical="center" indent="1"/>
      <protection locked="0"/>
    </xf>
    <xf numFmtId="164" fontId="35" fillId="0" borderId="2" xfId="0" applyNumberFormat="1" applyFont="1" applyBorder="1" applyAlignment="1" applyProtection="1">
      <alignment horizontal="left" vertical="center"/>
      <protection locked="0"/>
    </xf>
    <xf numFmtId="164" fontId="2" fillId="0" borderId="2" xfId="0" applyNumberFormat="1" applyFont="1" applyBorder="1" applyAlignment="1" applyProtection="1">
      <alignment horizontal="left" vertical="center" indent="1"/>
      <protection locked="0"/>
    </xf>
    <xf numFmtId="164" fontId="2" fillId="0" borderId="0" xfId="0" applyNumberFormat="1" applyFont="1" applyFill="1" applyAlignment="1">
      <alignment horizontal="center"/>
    </xf>
    <xf numFmtId="166" fontId="2" fillId="0" borderId="1" xfId="0" applyNumberFormat="1" applyFont="1" applyBorder="1" applyAlignment="1" applyProtection="1">
      <alignment horizontal="center"/>
      <protection locked="0"/>
    </xf>
    <xf numFmtId="166" fontId="2" fillId="0" borderId="0" xfId="0" applyNumberFormat="1" applyFont="1" applyAlignment="1">
      <alignment horizontal="center"/>
    </xf>
    <xf numFmtId="166" fontId="2" fillId="0" borderId="4" xfId="0" applyNumberFormat="1" applyFont="1" applyBorder="1" applyAlignment="1" applyProtection="1">
      <alignment horizontal="center"/>
      <protection locked="0"/>
    </xf>
    <xf numFmtId="166" fontId="2" fillId="0" borderId="1" xfId="0" applyNumberFormat="1" applyFont="1" applyBorder="1" applyAlignment="1">
      <alignment horizontal="center"/>
    </xf>
    <xf numFmtId="164" fontId="2" fillId="0" borderId="2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24" fillId="0" borderId="0" xfId="0" applyFont="1" applyFill="1" applyAlignment="1" applyProtection="1">
      <alignment horizontal="left" indent="1"/>
      <protection locked="0"/>
    </xf>
    <xf numFmtId="0" fontId="24" fillId="0" borderId="0" xfId="0" applyFont="1" applyFill="1" applyProtection="1">
      <protection locked="0"/>
    </xf>
    <xf numFmtId="0" fontId="34" fillId="0" borderId="0" xfId="0" applyFont="1" applyFill="1"/>
    <xf numFmtId="49" fontId="24" fillId="0" borderId="0" xfId="0" applyNumberFormat="1" applyFont="1" applyFill="1" applyBorder="1" applyAlignment="1" applyProtection="1">
      <alignment horizontal="left" indent="2"/>
      <protection locked="0"/>
    </xf>
    <xf numFmtId="0" fontId="24" fillId="0" borderId="0" xfId="0" applyFont="1" applyFill="1" applyBorder="1" applyProtection="1">
      <protection locked="0"/>
    </xf>
    <xf numFmtId="164" fontId="23" fillId="0" borderId="0" xfId="0" applyNumberFormat="1" applyFont="1" applyFill="1" applyBorder="1" applyAlignment="1" applyProtection="1">
      <alignment horizontal="right" indent="1"/>
      <protection locked="0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Protection="1">
      <protection locked="0"/>
    </xf>
    <xf numFmtId="164" fontId="23" fillId="0" borderId="0" xfId="0" applyNumberFormat="1" applyFont="1" applyFill="1" applyAlignment="1">
      <alignment horizontal="center"/>
    </xf>
    <xf numFmtId="0" fontId="6" fillId="0" borderId="0" xfId="0" applyFont="1" applyFill="1" applyBorder="1"/>
    <xf numFmtId="0" fontId="15" fillId="0" borderId="0" xfId="0" applyFont="1" applyFill="1" applyBorder="1"/>
    <xf numFmtId="49" fontId="23" fillId="0" borderId="0" xfId="0" applyNumberFormat="1" applyFont="1" applyFill="1" applyAlignment="1" applyProtection="1">
      <alignment horizontal="left" indent="2"/>
      <protection locked="0"/>
    </xf>
    <xf numFmtId="0" fontId="23" fillId="0" borderId="2" xfId="0" applyFont="1" applyFill="1" applyBorder="1" applyAlignment="1" applyProtection="1">
      <alignment horizontal="left" vertical="center" indent="1"/>
      <protection locked="0"/>
    </xf>
    <xf numFmtId="164" fontId="2" fillId="0" borderId="2" xfId="0" applyNumberFormat="1" applyFont="1" applyFill="1" applyBorder="1" applyAlignment="1" applyProtection="1">
      <alignment horizontal="left" vertical="center"/>
      <protection locked="0"/>
    </xf>
    <xf numFmtId="0" fontId="30" fillId="0" borderId="0" xfId="0" applyFont="1" applyFill="1"/>
    <xf numFmtId="164" fontId="23" fillId="0" borderId="1" xfId="0" applyNumberFormat="1" applyFont="1" applyFill="1" applyBorder="1" applyAlignment="1">
      <alignment horizontal="center"/>
    </xf>
    <xf numFmtId="0" fontId="25" fillId="0" borderId="0" xfId="0" applyFont="1" applyFill="1" applyAlignment="1"/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2" fontId="23" fillId="0" borderId="2" xfId="0" applyNumberFormat="1" applyFont="1" applyFill="1" applyBorder="1" applyAlignment="1" applyProtection="1">
      <alignment horizontal="right" vertical="center"/>
      <protection locked="0"/>
    </xf>
    <xf numFmtId="2" fontId="23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23" fillId="0" borderId="2" xfId="0" applyNumberFormat="1" applyFont="1" applyFill="1" applyBorder="1" applyAlignment="1" applyProtection="1">
      <alignment horizontal="right" vertical="center" indent="1"/>
      <protection locked="0"/>
    </xf>
    <xf numFmtId="9" fontId="23" fillId="0" borderId="1" xfId="0" applyNumberFormat="1" applyFont="1" applyFill="1" applyBorder="1" applyAlignment="1" applyProtection="1">
      <alignment horizontal="center" vertical="center"/>
      <protection locked="0"/>
    </xf>
    <xf numFmtId="166" fontId="23" fillId="0" borderId="1" xfId="0" applyNumberFormat="1" applyFont="1" applyFill="1" applyBorder="1" applyAlignment="1" applyProtection="1">
      <alignment horizontal="center"/>
      <protection locked="0"/>
    </xf>
    <xf numFmtId="0" fontId="39" fillId="0" borderId="0" xfId="0" applyFont="1" applyFill="1" applyProtection="1">
      <protection locked="0"/>
    </xf>
    <xf numFmtId="164" fontId="35" fillId="0" borderId="0" xfId="0" applyNumberFormat="1" applyFont="1" applyFill="1" applyBorder="1" applyAlignment="1">
      <alignment horizontal="right" indent="1"/>
    </xf>
    <xf numFmtId="0" fontId="35" fillId="0" borderId="0" xfId="0" applyFont="1" applyFill="1" applyAlignment="1">
      <alignment horizontal="center" vertical="center"/>
    </xf>
    <xf numFmtId="9" fontId="23" fillId="0" borderId="1" xfId="0" applyNumberFormat="1" applyFont="1" applyFill="1" applyBorder="1" applyAlignment="1" applyProtection="1">
      <alignment horizontal="center"/>
      <protection locked="0"/>
    </xf>
    <xf numFmtId="164" fontId="23" fillId="0" borderId="2" xfId="1" applyNumberFormat="1" applyFont="1" applyFill="1" applyBorder="1" applyAlignment="1" applyProtection="1">
      <alignment horizontal="right" vertical="center"/>
      <protection locked="0"/>
    </xf>
    <xf numFmtId="164" fontId="2" fillId="0" borderId="11" xfId="0" applyNumberFormat="1" applyFont="1" applyFill="1" applyBorder="1" applyAlignment="1" applyProtection="1">
      <alignment horizontal="right" vertical="center"/>
      <protection locked="0"/>
    </xf>
    <xf numFmtId="164" fontId="23" fillId="0" borderId="12" xfId="0" applyNumberFormat="1" applyFont="1" applyFill="1" applyBorder="1" applyAlignment="1" applyProtection="1">
      <alignment horizontal="center" vertical="center"/>
      <protection locked="0"/>
    </xf>
    <xf numFmtId="164" fontId="23" fillId="0" borderId="12" xfId="0" applyNumberFormat="1" applyFont="1" applyFill="1" applyBorder="1" applyAlignment="1" applyProtection="1">
      <alignment horizontal="right" vertical="center"/>
      <protection locked="0"/>
    </xf>
    <xf numFmtId="164" fontId="2" fillId="0" borderId="2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Fill="1" applyBorder="1"/>
    <xf numFmtId="164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/>
    <xf numFmtId="164" fontId="2" fillId="0" borderId="11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/>
      <protection locked="0"/>
    </xf>
    <xf numFmtId="164" fontId="23" fillId="0" borderId="0" xfId="0" applyNumberFormat="1" applyFont="1" applyFill="1" applyBorder="1" applyAlignment="1">
      <alignment horizontal="center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9" xfId="0" applyFont="1" applyFill="1" applyBorder="1"/>
    <xf numFmtId="2" fontId="2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49" fontId="3" fillId="0" borderId="0" xfId="0" applyNumberFormat="1" applyFont="1" applyFill="1" applyAlignment="1" applyProtection="1">
      <alignment horizontal="left" indent="1"/>
      <protection locked="0"/>
    </xf>
    <xf numFmtId="164" fontId="2" fillId="0" borderId="0" xfId="0" applyNumberFormat="1" applyFont="1" applyFill="1" applyAlignment="1">
      <alignment horizontal="right"/>
    </xf>
    <xf numFmtId="164" fontId="23" fillId="0" borderId="0" xfId="0" applyNumberFormat="1" applyFont="1" applyFill="1" applyAlignment="1">
      <alignment horizontal="right"/>
    </xf>
    <xf numFmtId="0" fontId="2" fillId="0" borderId="0" xfId="0" applyFont="1" applyFill="1" applyAlignment="1" applyProtection="1">
      <alignment horizontal="center"/>
      <protection locked="0"/>
    </xf>
    <xf numFmtId="0" fontId="23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>
      <alignment horizontal="right" indent="1"/>
    </xf>
    <xf numFmtId="164" fontId="2" fillId="0" borderId="3" xfId="0" applyNumberFormat="1" applyFont="1" applyFill="1" applyBorder="1" applyAlignment="1" applyProtection="1">
      <alignment horizontal="left"/>
      <protection locked="0"/>
    </xf>
    <xf numFmtId="164" fontId="2" fillId="0" borderId="3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right" vertical="center"/>
      <protection locked="0"/>
    </xf>
    <xf numFmtId="2" fontId="23" fillId="0" borderId="12" xfId="0" applyNumberFormat="1" applyFont="1" applyFill="1" applyBorder="1" applyAlignment="1" applyProtection="1">
      <alignment horizontal="right" vertical="center"/>
      <protection locked="0"/>
    </xf>
    <xf numFmtId="164" fontId="23" fillId="0" borderId="5" xfId="0" applyNumberFormat="1" applyFont="1" applyFill="1" applyBorder="1" applyAlignment="1">
      <alignment horizontal="left"/>
    </xf>
    <xf numFmtId="0" fontId="41" fillId="0" borderId="0" xfId="0" applyFont="1" applyFill="1"/>
    <xf numFmtId="16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/>
    <xf numFmtId="164" fontId="2" fillId="0" borderId="7" xfId="0" applyNumberFormat="1" applyFont="1" applyFill="1" applyBorder="1" applyAlignment="1" applyProtection="1">
      <alignment horizontal="right" vertical="center"/>
      <protection locked="0"/>
    </xf>
    <xf numFmtId="2" fontId="2" fillId="0" borderId="7" xfId="0" applyNumberFormat="1" applyFont="1" applyFill="1" applyBorder="1" applyAlignment="1" applyProtection="1">
      <alignment horizontal="right" vertical="center"/>
      <protection locked="0"/>
    </xf>
    <xf numFmtId="164" fontId="2" fillId="0" borderId="7" xfId="0" applyNumberFormat="1" applyFont="1" applyFill="1" applyBorder="1" applyAlignment="1" applyProtection="1">
      <alignment horizontal="center" vertical="center"/>
      <protection locked="0"/>
    </xf>
    <xf numFmtId="164" fontId="2" fillId="0" borderId="7" xfId="0" applyNumberFormat="1" applyFont="1" applyFill="1" applyBorder="1" applyAlignment="1" applyProtection="1">
      <alignment horizontal="right" vertical="center" indent="1"/>
      <protection locked="0"/>
    </xf>
    <xf numFmtId="2" fontId="2" fillId="0" borderId="7" xfId="0" applyNumberFormat="1" applyFont="1" applyFill="1" applyBorder="1" applyAlignment="1" applyProtection="1">
      <alignment horizontal="center" vertical="center"/>
      <protection locked="0"/>
    </xf>
    <xf numFmtId="164" fontId="23" fillId="0" borderId="2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>
      <alignment horizontal="right" indent="1"/>
    </xf>
    <xf numFmtId="164" fontId="3" fillId="0" borderId="0" xfId="0" applyNumberFormat="1" applyFont="1" applyFill="1" applyAlignment="1">
      <alignment horizontal="right" vertical="center" indent="1"/>
    </xf>
    <xf numFmtId="164" fontId="24" fillId="0" borderId="4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164" fontId="24" fillId="0" borderId="0" xfId="0" applyNumberFormat="1" applyFont="1" applyFill="1" applyAlignment="1">
      <alignment horizontal="left"/>
    </xf>
    <xf numFmtId="0" fontId="6" fillId="0" borderId="0" xfId="0" applyFont="1" applyFill="1" applyAlignment="1"/>
    <xf numFmtId="49" fontId="2" fillId="0" borderId="2" xfId="0" applyNumberFormat="1" applyFont="1" applyFill="1" applyBorder="1" applyAlignment="1" applyProtection="1">
      <alignment horizontal="left" vertical="top"/>
      <protection locked="0"/>
    </xf>
    <xf numFmtId="2" fontId="2" fillId="0" borderId="2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164" fontId="23" fillId="0" borderId="3" xfId="0" applyNumberFormat="1" applyFont="1" applyFill="1" applyBorder="1" applyAlignment="1" applyProtection="1">
      <alignment horizontal="right" indent="1"/>
      <protection locked="0"/>
    </xf>
    <xf numFmtId="164" fontId="2" fillId="0" borderId="3" xfId="0" applyNumberFormat="1" applyFont="1" applyFill="1" applyBorder="1" applyAlignment="1" applyProtection="1">
      <alignment horizontal="right" vertical="center" indent="1"/>
      <protection locked="0"/>
    </xf>
    <xf numFmtId="164" fontId="23" fillId="0" borderId="3" xfId="0" applyNumberFormat="1" applyFont="1" applyFill="1" applyBorder="1" applyAlignment="1" applyProtection="1">
      <alignment horizontal="left"/>
      <protection locked="0"/>
    </xf>
    <xf numFmtId="164" fontId="2" fillId="0" borderId="3" xfId="0" applyNumberFormat="1" applyFont="1" applyFill="1" applyBorder="1" applyAlignment="1" applyProtection="1">
      <alignment horizontal="right" indent="1"/>
      <protection locked="0"/>
    </xf>
    <xf numFmtId="164" fontId="2" fillId="0" borderId="5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right" vertical="center"/>
      <protection locked="0"/>
    </xf>
    <xf numFmtId="164" fontId="2" fillId="0" borderId="1" xfId="0" quotePrefix="1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/>
    <xf numFmtId="9" fontId="2" fillId="0" borderId="1" xfId="0" applyNumberFormat="1" applyFont="1" applyFill="1" applyBorder="1" applyAlignment="1" applyProtection="1">
      <alignment horizontal="center"/>
      <protection locked="0"/>
    </xf>
    <xf numFmtId="166" fontId="2" fillId="0" borderId="1" xfId="0" applyNumberFormat="1" applyFont="1" applyFill="1" applyBorder="1" applyAlignment="1" applyProtection="1">
      <alignment horizontal="center"/>
      <protection locked="0"/>
    </xf>
    <xf numFmtId="0" fontId="25" fillId="0" borderId="0" xfId="0" quotePrefix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quotePrefix="1" applyFill="1" applyBorder="1" applyProtection="1">
      <protection locked="0"/>
    </xf>
    <xf numFmtId="0" fontId="0" fillId="0" borderId="0" xfId="0" applyNumberFormat="1" applyFill="1" applyBorder="1" applyAlignment="1">
      <alignment vertical="top" wrapText="1"/>
    </xf>
    <xf numFmtId="0" fontId="28" fillId="0" borderId="0" xfId="0" applyNumberFormat="1" applyFont="1" applyFill="1" applyBorder="1" applyAlignment="1">
      <alignment vertical="top" wrapText="1"/>
    </xf>
    <xf numFmtId="166" fontId="2" fillId="0" borderId="0" xfId="0" applyNumberFormat="1" applyFont="1" applyFill="1" applyAlignment="1">
      <alignment horizontal="center"/>
    </xf>
    <xf numFmtId="49" fontId="22" fillId="0" borderId="0" xfId="0" applyNumberFormat="1" applyFont="1" applyFill="1"/>
    <xf numFmtId="0" fontId="0" fillId="0" borderId="0" xfId="0" quotePrefix="1" applyNumberFormat="1" applyFill="1" applyBorder="1" applyAlignment="1">
      <alignment vertical="top" wrapText="1"/>
    </xf>
    <xf numFmtId="0" fontId="25" fillId="0" borderId="0" xfId="0" quotePrefix="1" applyNumberFormat="1" applyFont="1" applyFill="1" applyBorder="1" applyAlignment="1">
      <alignment vertical="top" wrapText="1"/>
    </xf>
    <xf numFmtId="166" fontId="2" fillId="0" borderId="4" xfId="0" applyNumberFormat="1" applyFont="1" applyFill="1" applyBorder="1" applyAlignment="1" applyProtection="1">
      <alignment horizontal="center"/>
      <protection locked="0"/>
    </xf>
    <xf numFmtId="9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0" fillId="0" borderId="0" xfId="0" quotePrefix="1" applyNumberFormat="1" applyFont="1" applyFill="1" applyBorder="1" applyAlignment="1">
      <alignment vertical="top"/>
    </xf>
    <xf numFmtId="164" fontId="5" fillId="0" borderId="0" xfId="0" applyNumberFormat="1" applyFont="1" applyFill="1" applyAlignment="1">
      <alignment horizontal="center"/>
    </xf>
    <xf numFmtId="164" fontId="25" fillId="0" borderId="0" xfId="0" applyNumberFormat="1" applyFont="1" applyFill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2" fillId="0" borderId="0" xfId="0" applyFont="1" applyFill="1"/>
    <xf numFmtId="164" fontId="2" fillId="0" borderId="5" xfId="0" applyNumberFormat="1" applyFont="1" applyFill="1" applyBorder="1" applyAlignment="1" applyProtection="1">
      <alignment horizontal="right" vertical="center"/>
      <protection locked="0"/>
    </xf>
    <xf numFmtId="164" fontId="2" fillId="0" borderId="2" xfId="0" applyNumberFormat="1" applyFont="1" applyFill="1" applyBorder="1" applyAlignment="1" applyProtection="1">
      <alignment horizontal="left" vertical="center" indent="1"/>
      <protection locked="0"/>
    </xf>
    <xf numFmtId="164" fontId="2" fillId="0" borderId="10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center"/>
      <protection locked="0"/>
    </xf>
    <xf numFmtId="164" fontId="2" fillId="0" borderId="7" xfId="0" applyNumberFormat="1" applyFont="1" applyFill="1" applyBorder="1" applyAlignment="1" applyProtection="1">
      <alignment horizontal="center"/>
      <protection locked="0"/>
    </xf>
    <xf numFmtId="164" fontId="23" fillId="0" borderId="4" xfId="0" applyNumberFormat="1" applyFont="1" applyFill="1" applyBorder="1" applyAlignment="1" applyProtection="1">
      <alignment horizontal="center"/>
      <protection locked="0"/>
    </xf>
    <xf numFmtId="164" fontId="24" fillId="0" borderId="0" xfId="0" applyNumberFormat="1" applyFont="1" applyFill="1" applyAlignment="1">
      <alignment horizontal="center"/>
    </xf>
    <xf numFmtId="2" fontId="2" fillId="0" borderId="6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/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 applyProtection="1">
      <alignment horizontal="right" vertical="center"/>
      <protection locked="0"/>
    </xf>
    <xf numFmtId="9" fontId="2" fillId="0" borderId="1" xfId="3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left" indent="2"/>
      <protection locked="0"/>
    </xf>
    <xf numFmtId="164" fontId="2" fillId="0" borderId="4" xfId="0" applyNumberFormat="1" applyFont="1" applyFill="1" applyBorder="1" applyAlignment="1" applyProtection="1">
      <protection locked="0"/>
    </xf>
    <xf numFmtId="164" fontId="23" fillId="0" borderId="4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/>
    <xf numFmtId="49" fontId="2" fillId="0" borderId="0" xfId="0" applyNumberFormat="1" applyFont="1" applyFill="1" applyAlignment="1" applyProtection="1">
      <protection locked="0"/>
    </xf>
    <xf numFmtId="0" fontId="24" fillId="0" borderId="0" xfId="0" applyFont="1" applyFill="1" applyAlignment="1">
      <alignment horizontal="left"/>
    </xf>
    <xf numFmtId="0" fontId="5" fillId="0" borderId="19" xfId="1" applyFont="1" applyBorder="1" applyAlignment="1" applyProtection="1">
      <alignment horizontal="left" vertical="top" wrapText="1"/>
      <protection locked="0"/>
    </xf>
    <xf numFmtId="0" fontId="5" fillId="0" borderId="20" xfId="1" applyFont="1" applyBorder="1" applyAlignment="1" applyProtection="1">
      <alignment horizontal="left" vertical="top" wrapText="1"/>
      <protection locked="0"/>
    </xf>
    <xf numFmtId="0" fontId="5" fillId="0" borderId="14" xfId="1" applyFont="1" applyBorder="1" applyAlignment="1" applyProtection="1">
      <alignment horizontal="center" vertical="top" wrapText="1"/>
      <protection locked="0"/>
    </xf>
    <xf numFmtId="0" fontId="5" fillId="0" borderId="15" xfId="1" applyFont="1" applyBorder="1" applyAlignment="1" applyProtection="1">
      <alignment horizontal="center" vertical="top" wrapText="1"/>
      <protection locked="0"/>
    </xf>
    <xf numFmtId="0" fontId="5" fillId="0" borderId="16" xfId="1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1" applyFont="1" applyFill="1" applyBorder="1" applyAlignment="1" applyProtection="1">
      <alignment horizontal="left" vertical="top" wrapText="1"/>
      <protection locked="0"/>
    </xf>
    <xf numFmtId="0" fontId="5" fillId="0" borderId="20" xfId="1" applyFont="1" applyFill="1" applyBorder="1" applyAlignment="1" applyProtection="1">
      <alignment horizontal="left" vertical="top" wrapText="1"/>
      <protection locked="0"/>
    </xf>
    <xf numFmtId="0" fontId="5" fillId="0" borderId="23" xfId="1" applyFont="1" applyFill="1" applyBorder="1" applyAlignment="1" applyProtection="1">
      <alignment horizontal="left" vertical="top" wrapText="1"/>
      <protection locked="0"/>
    </xf>
    <xf numFmtId="0" fontId="5" fillId="0" borderId="14" xfId="1" applyFont="1" applyFill="1" applyBorder="1" applyAlignment="1" applyProtection="1">
      <alignment horizontal="center" vertical="top" wrapText="1"/>
      <protection locked="0"/>
    </xf>
    <xf numFmtId="0" fontId="5" fillId="0" borderId="15" xfId="1" applyFont="1" applyFill="1" applyBorder="1" applyAlignment="1" applyProtection="1">
      <alignment horizontal="center" vertical="top" wrapText="1"/>
      <protection locked="0"/>
    </xf>
    <xf numFmtId="0" fontId="5" fillId="0" borderId="16" xfId="1" applyFont="1" applyFill="1" applyBorder="1" applyAlignment="1" applyProtection="1">
      <alignment horizontal="center" vertical="top" wrapText="1"/>
      <protection locked="0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</cellXfs>
  <cellStyles count="4">
    <cellStyle name="Normaali" xfId="0" builtinId="0"/>
    <cellStyle name="Normaali 2" xfId="1" xr:uid="{00000000-0005-0000-0000-000001000000}"/>
    <cellStyle name="Normaali 3" xfId="2" xr:uid="{783B9597-4AB1-404C-B98E-17E8CCAEA6F8}"/>
    <cellStyle name="Prosenttia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544617</xdr:colOff>
      <xdr:row>1</xdr:row>
      <xdr:rowOff>76200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6E88C58B-2E93-48A9-A516-74EDB8E96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70167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277162</xdr:colOff>
      <xdr:row>0</xdr:row>
      <xdr:rowOff>495300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4B8AEEFE-2A28-D424-95D6-3FD0E4808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204387" cy="4952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215900</xdr:colOff>
      <xdr:row>0</xdr:row>
      <xdr:rowOff>476575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1FE063F3-C403-98D5-D927-38A4BE228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14550" cy="47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7"/>
  <sheetViews>
    <sheetView showGridLines="0" tabSelected="1" zoomScale="90" zoomScaleNormal="90" workbookViewId="0">
      <pane ySplit="4" topLeftCell="A186" activePane="bottomLeft" state="frozen"/>
      <selection pane="bottomLeft" activeCell="A2" sqref="A2"/>
    </sheetView>
  </sheetViews>
  <sheetFormatPr defaultColWidth="11.453125" defaultRowHeight="15.5" x14ac:dyDescent="0.35"/>
  <cols>
    <col min="1" max="1" width="12.81640625" style="1" bestFit="1" customWidth="1"/>
    <col min="2" max="2" width="5.54296875" style="1" customWidth="1"/>
    <col min="3" max="3" width="34.81640625" style="1" customWidth="1"/>
    <col min="4" max="4" width="15" style="64" customWidth="1"/>
    <col min="5" max="5" width="15.26953125" style="2" customWidth="1"/>
    <col min="6" max="6" width="10.1796875" style="2" customWidth="1"/>
    <col min="7" max="7" width="12" style="2" customWidth="1"/>
    <col min="8" max="8" width="3.54296875" style="27" customWidth="1"/>
    <col min="9" max="9" width="8.7265625" style="2" customWidth="1"/>
    <col min="10" max="10" width="3.7265625" style="27" customWidth="1"/>
    <col min="11" max="11" width="8.453125" style="2" customWidth="1"/>
    <col min="12" max="12" width="3.54296875" style="27" customWidth="1"/>
    <col min="13" max="13" width="11" style="2" customWidth="1"/>
    <col min="14" max="14" width="3.1796875" style="2" customWidth="1"/>
    <col min="15" max="15" width="13" style="2" customWidth="1"/>
    <col min="16" max="16" width="2.81640625" style="44" customWidth="1"/>
    <col min="17" max="17" width="16" style="44" customWidth="1"/>
    <col min="18" max="18" width="2.81640625" style="44" customWidth="1"/>
    <col min="19" max="19" width="12" style="2" customWidth="1"/>
    <col min="20" max="20" width="2.26953125" style="44" customWidth="1"/>
    <col min="21" max="21" width="12.26953125" style="44" customWidth="1"/>
    <col min="22" max="22" width="12" style="44" customWidth="1"/>
    <col min="23" max="23" width="50.7265625" style="1" customWidth="1"/>
    <col min="24" max="24" width="11.7265625" style="1" customWidth="1"/>
    <col min="25" max="25" width="20.453125" style="1" customWidth="1"/>
    <col min="26" max="26" width="17.1796875" style="1" customWidth="1"/>
    <col min="27" max="27" width="13.54296875" style="1" customWidth="1"/>
    <col min="28" max="16384" width="11.453125" style="1"/>
  </cols>
  <sheetData>
    <row r="1" spans="1:27" s="5" customFormat="1" ht="40" customHeight="1" x14ac:dyDescent="0.35">
      <c r="C1" s="4"/>
      <c r="D1" s="59"/>
      <c r="H1" s="403" t="s">
        <v>870</v>
      </c>
      <c r="J1" s="286"/>
      <c r="K1" s="33"/>
      <c r="L1" s="286"/>
      <c r="X1" s="147">
        <v>45719</v>
      </c>
    </row>
    <row r="2" spans="1:27" s="5" customFormat="1" ht="40" customHeight="1" x14ac:dyDescent="0.35">
      <c r="B2" s="33"/>
      <c r="C2" s="232"/>
      <c r="D2" s="59"/>
      <c r="G2" s="531" t="s">
        <v>839</v>
      </c>
      <c r="H2" s="532"/>
      <c r="I2" s="532"/>
      <c r="J2" s="532"/>
      <c r="K2" s="532"/>
      <c r="L2" s="533"/>
      <c r="U2" s="534" t="s">
        <v>806</v>
      </c>
      <c r="V2" s="535"/>
      <c r="X2" s="147"/>
      <c r="Y2" s="147"/>
      <c r="Z2" s="147"/>
      <c r="AA2" s="147"/>
    </row>
    <row r="3" spans="1:27" s="5" customFormat="1" ht="84.75" customHeight="1" x14ac:dyDescent="0.35">
      <c r="A3" s="67" t="s">
        <v>77</v>
      </c>
      <c r="B3" s="75" t="s">
        <v>78</v>
      </c>
      <c r="D3" s="74"/>
      <c r="E3" s="363" t="s">
        <v>784</v>
      </c>
      <c r="F3" s="363" t="s">
        <v>749</v>
      </c>
      <c r="G3" s="529" t="s">
        <v>833</v>
      </c>
      <c r="H3" s="530"/>
      <c r="I3" s="529" t="s">
        <v>811</v>
      </c>
      <c r="J3" s="530"/>
      <c r="K3" s="529" t="s">
        <v>834</v>
      </c>
      <c r="L3" s="530"/>
      <c r="M3" s="369" t="s">
        <v>750</v>
      </c>
      <c r="N3" s="366"/>
      <c r="O3" s="369" t="s">
        <v>748</v>
      </c>
      <c r="P3" s="366"/>
      <c r="Q3" s="369" t="s">
        <v>752</v>
      </c>
      <c r="R3" s="366"/>
      <c r="S3" s="369" t="s">
        <v>169</v>
      </c>
      <c r="T3" s="366"/>
      <c r="U3" s="363" t="s">
        <v>805</v>
      </c>
      <c r="V3" s="363" t="s">
        <v>804</v>
      </c>
      <c r="W3" s="384" t="s">
        <v>79</v>
      </c>
    </row>
    <row r="4" spans="1:27" s="5" customFormat="1" ht="36.75" customHeight="1" x14ac:dyDescent="0.35">
      <c r="B4" s="72"/>
      <c r="C4" s="72"/>
      <c r="D4" s="73"/>
      <c r="E4" s="364"/>
      <c r="F4" s="364"/>
      <c r="G4" s="365" t="s">
        <v>1</v>
      </c>
      <c r="H4" s="374"/>
      <c r="I4" s="365" t="s">
        <v>1</v>
      </c>
      <c r="J4" s="374"/>
      <c r="K4" s="365" t="s">
        <v>1</v>
      </c>
      <c r="L4" s="374"/>
      <c r="M4" s="367"/>
      <c r="N4" s="368"/>
      <c r="O4" s="367" t="s">
        <v>2</v>
      </c>
      <c r="P4" s="368"/>
      <c r="Q4" s="367" t="s">
        <v>2</v>
      </c>
      <c r="R4" s="368"/>
      <c r="S4" s="370" t="s">
        <v>866</v>
      </c>
      <c r="T4" s="368"/>
      <c r="U4" s="375"/>
      <c r="V4" s="375"/>
      <c r="W4" s="385"/>
      <c r="X4" s="19"/>
      <c r="Y4" s="33"/>
    </row>
    <row r="5" spans="1:27" s="5" customFormat="1" ht="16.5" customHeight="1" x14ac:dyDescent="0.35">
      <c r="A5" s="72"/>
      <c r="B5" s="72"/>
      <c r="C5" s="72"/>
      <c r="D5" s="73"/>
      <c r="E5" s="2"/>
      <c r="F5" s="2"/>
      <c r="G5" s="69"/>
      <c r="H5" s="70"/>
      <c r="I5" s="69"/>
      <c r="J5" s="70"/>
      <c r="K5" s="69"/>
      <c r="L5" s="70"/>
      <c r="M5" s="71"/>
      <c r="N5" s="138"/>
      <c r="O5" s="71"/>
      <c r="P5" s="71"/>
      <c r="Q5" s="222"/>
      <c r="R5" s="222"/>
      <c r="S5" s="138"/>
      <c r="T5" s="212"/>
      <c r="U5" s="348"/>
      <c r="V5" s="348"/>
      <c r="W5" s="68"/>
      <c r="X5" s="19"/>
      <c r="Y5" s="33"/>
    </row>
    <row r="6" spans="1:27" s="6" customFormat="1" x14ac:dyDescent="0.35">
      <c r="A6" s="195"/>
      <c r="B6" s="196"/>
      <c r="C6" s="197"/>
      <c r="D6" s="60"/>
      <c r="E6" s="2"/>
      <c r="F6" s="2"/>
      <c r="G6" s="184"/>
      <c r="H6" s="76"/>
      <c r="I6" s="184"/>
      <c r="J6" s="76"/>
      <c r="K6" s="184"/>
      <c r="L6" s="76"/>
      <c r="M6" s="77"/>
      <c r="N6" s="77"/>
      <c r="O6" s="78"/>
      <c r="P6" s="79"/>
      <c r="Q6" s="79"/>
      <c r="R6" s="79"/>
      <c r="S6" s="77"/>
      <c r="T6" s="79"/>
      <c r="U6" s="349"/>
      <c r="V6" s="349"/>
      <c r="W6" s="165"/>
    </row>
    <row r="7" spans="1:27" s="3" customFormat="1" x14ac:dyDescent="0.35">
      <c r="A7" s="80" t="s">
        <v>97</v>
      </c>
      <c r="B7" s="41" t="s">
        <v>98</v>
      </c>
      <c r="C7" s="7"/>
      <c r="D7" s="60"/>
      <c r="E7" s="2"/>
      <c r="F7" s="2"/>
      <c r="G7" s="8"/>
      <c r="H7" s="35"/>
      <c r="I7" s="8"/>
      <c r="J7" s="35"/>
      <c r="K7" s="8"/>
      <c r="L7" s="35"/>
      <c r="M7" s="8"/>
      <c r="N7" s="8"/>
      <c r="O7" s="9"/>
      <c r="P7" s="43"/>
      <c r="Q7" s="43"/>
      <c r="R7" s="43"/>
      <c r="S7" s="8"/>
      <c r="T7" s="43"/>
      <c r="U7" s="350"/>
      <c r="V7" s="350"/>
      <c r="W7" s="1"/>
      <c r="X7" s="1"/>
    </row>
    <row r="8" spans="1:27" s="3" customFormat="1" x14ac:dyDescent="0.35">
      <c r="A8" s="52" t="s">
        <v>180</v>
      </c>
      <c r="C8" s="7" t="s">
        <v>189</v>
      </c>
      <c r="D8" s="60"/>
      <c r="E8" s="2"/>
      <c r="F8" s="2"/>
      <c r="G8" s="8"/>
      <c r="H8" s="35"/>
      <c r="I8" s="8"/>
      <c r="J8" s="35"/>
      <c r="K8" s="8"/>
      <c r="L8" s="35"/>
      <c r="M8" s="8"/>
      <c r="N8" s="8"/>
      <c r="O8" s="81"/>
      <c r="P8" s="44"/>
      <c r="Q8" s="44"/>
      <c r="R8" s="44"/>
      <c r="S8" s="8"/>
      <c r="T8" s="44"/>
      <c r="U8" s="351"/>
      <c r="V8" s="351"/>
      <c r="W8" s="1"/>
      <c r="X8" s="1"/>
    </row>
    <row r="9" spans="1:27" x14ac:dyDescent="0.35">
      <c r="A9" s="53" t="s">
        <v>183</v>
      </c>
      <c r="C9" s="103" t="s">
        <v>100</v>
      </c>
      <c r="D9" s="61"/>
      <c r="E9" s="173" t="s">
        <v>99</v>
      </c>
      <c r="F9" s="98" t="s">
        <v>3</v>
      </c>
      <c r="G9" s="99">
        <v>54</v>
      </c>
      <c r="H9" s="100"/>
      <c r="I9" s="99" t="s">
        <v>803</v>
      </c>
      <c r="J9" s="100"/>
      <c r="K9" s="99" t="s">
        <v>803</v>
      </c>
      <c r="L9" s="100"/>
      <c r="M9" s="120">
        <v>1</v>
      </c>
      <c r="N9" s="203"/>
      <c r="O9" s="105">
        <v>50</v>
      </c>
      <c r="P9" s="134"/>
      <c r="Q9" s="164"/>
      <c r="R9" s="164"/>
      <c r="S9" s="139"/>
      <c r="T9" s="134"/>
      <c r="U9" s="352"/>
      <c r="V9" s="352"/>
      <c r="W9" s="10"/>
    </row>
    <row r="10" spans="1:27" x14ac:dyDescent="0.35">
      <c r="A10" s="53" t="s">
        <v>184</v>
      </c>
      <c r="C10" s="103" t="s">
        <v>102</v>
      </c>
      <c r="D10" s="61"/>
      <c r="E10" s="173" t="s">
        <v>101</v>
      </c>
      <c r="F10" s="98" t="s">
        <v>3</v>
      </c>
      <c r="G10" s="99">
        <v>64.900000000000006</v>
      </c>
      <c r="H10" s="133"/>
      <c r="I10" s="99" t="s">
        <v>803</v>
      </c>
      <c r="J10" s="133"/>
      <c r="K10" s="99" t="s">
        <v>803</v>
      </c>
      <c r="L10" s="133"/>
      <c r="M10" s="120">
        <v>1</v>
      </c>
      <c r="N10" s="203"/>
      <c r="O10" s="105">
        <v>46.3</v>
      </c>
      <c r="P10" s="134"/>
      <c r="Q10" s="164"/>
      <c r="R10" s="164"/>
      <c r="S10" s="214">
        <v>0.52</v>
      </c>
      <c r="T10" s="134"/>
      <c r="U10" s="352"/>
      <c r="V10" s="352"/>
      <c r="W10" s="6"/>
      <c r="X10" s="82"/>
    </row>
    <row r="11" spans="1:27" x14ac:dyDescent="0.35">
      <c r="A11" s="53" t="s">
        <v>185</v>
      </c>
      <c r="C11" s="218" t="s">
        <v>187</v>
      </c>
      <c r="D11" s="233"/>
      <c r="E11" s="175" t="s">
        <v>761</v>
      </c>
      <c r="F11" s="234" t="s">
        <v>3</v>
      </c>
      <c r="G11" s="395" t="s">
        <v>726</v>
      </c>
      <c r="H11" s="236"/>
      <c r="I11" s="99" t="s">
        <v>803</v>
      </c>
      <c r="J11" s="236"/>
      <c r="K11" s="99" t="s">
        <v>803</v>
      </c>
      <c r="L11" s="236"/>
      <c r="M11" s="237">
        <v>1</v>
      </c>
      <c r="N11" s="238"/>
      <c r="O11" s="394" t="s">
        <v>727</v>
      </c>
      <c r="P11" s="240"/>
      <c r="Q11" s="241"/>
      <c r="R11" s="241"/>
      <c r="S11" s="242"/>
      <c r="T11" s="240"/>
      <c r="U11" s="352"/>
      <c r="V11" s="352"/>
      <c r="W11" s="6"/>
      <c r="X11" s="82"/>
    </row>
    <row r="12" spans="1:27" s="26" customFormat="1" x14ac:dyDescent="0.35">
      <c r="A12" s="53" t="s">
        <v>186</v>
      </c>
      <c r="B12" s="37"/>
      <c r="C12" s="219" t="s">
        <v>188</v>
      </c>
      <c r="D12" s="243"/>
      <c r="E12" s="244" t="s">
        <v>158</v>
      </c>
      <c r="F12" s="245" t="s">
        <v>3</v>
      </c>
      <c r="G12" s="235">
        <v>65</v>
      </c>
      <c r="H12" s="236"/>
      <c r="I12" s="99" t="s">
        <v>803</v>
      </c>
      <c r="J12" s="236"/>
      <c r="K12" s="99" t="s">
        <v>803</v>
      </c>
      <c r="L12" s="236"/>
      <c r="M12" s="237">
        <v>1</v>
      </c>
      <c r="N12" s="238"/>
      <c r="O12" s="239" t="s">
        <v>721</v>
      </c>
      <c r="P12" s="240"/>
      <c r="Q12" s="241"/>
      <c r="R12" s="241"/>
      <c r="S12" s="242"/>
      <c r="T12" s="240"/>
      <c r="U12" s="352"/>
      <c r="V12" s="352"/>
      <c r="W12" s="129"/>
      <c r="X12" s="123"/>
    </row>
    <row r="13" spans="1:27" s="3" customFormat="1" x14ac:dyDescent="0.35">
      <c r="A13" s="52" t="s">
        <v>181</v>
      </c>
      <c r="C13" s="246" t="s">
        <v>103</v>
      </c>
      <c r="D13" s="247"/>
      <c r="E13" s="248"/>
      <c r="F13" s="248"/>
      <c r="G13" s="249"/>
      <c r="H13" s="250"/>
      <c r="I13" s="249"/>
      <c r="J13" s="250"/>
      <c r="K13" s="249"/>
      <c r="L13" s="250"/>
      <c r="M13" s="250"/>
      <c r="N13" s="250"/>
      <c r="O13" s="251"/>
      <c r="P13" s="252"/>
      <c r="Q13" s="252"/>
      <c r="R13" s="252"/>
      <c r="S13" s="253"/>
      <c r="T13" s="252"/>
      <c r="U13" s="35"/>
      <c r="V13" s="35"/>
      <c r="W13" s="11"/>
      <c r="X13" s="82"/>
    </row>
    <row r="14" spans="1:27" s="37" customFormat="1" x14ac:dyDescent="0.35">
      <c r="A14" s="273" t="s">
        <v>193</v>
      </c>
      <c r="C14" s="219" t="s">
        <v>105</v>
      </c>
      <c r="D14" s="243"/>
      <c r="E14" s="342" t="s">
        <v>104</v>
      </c>
      <c r="F14" s="245" t="s">
        <v>3</v>
      </c>
      <c r="G14" s="292">
        <v>72.7</v>
      </c>
      <c r="H14" s="293"/>
      <c r="I14" s="255" t="s">
        <v>803</v>
      </c>
      <c r="J14" s="293"/>
      <c r="K14" s="255" t="s">
        <v>803</v>
      </c>
      <c r="L14" s="293"/>
      <c r="M14" s="287">
        <v>1</v>
      </c>
      <c r="N14" s="288"/>
      <c r="O14" s="294">
        <v>44.3</v>
      </c>
      <c r="P14" s="295"/>
      <c r="Q14" s="296"/>
      <c r="R14" s="296"/>
      <c r="S14" s="297">
        <v>0.7</v>
      </c>
      <c r="T14" s="295"/>
      <c r="U14" s="361"/>
      <c r="V14" s="361"/>
      <c r="W14" s="136"/>
    </row>
    <row r="15" spans="1:27" s="37" customFormat="1" x14ac:dyDescent="0.35">
      <c r="A15" s="273" t="s">
        <v>194</v>
      </c>
      <c r="C15" s="219" t="s">
        <v>107</v>
      </c>
      <c r="D15" s="243"/>
      <c r="E15" s="342" t="s">
        <v>106</v>
      </c>
      <c r="F15" s="245" t="s">
        <v>3</v>
      </c>
      <c r="G15" s="263">
        <v>64.099999999999994</v>
      </c>
      <c r="H15" s="216" t="s">
        <v>722</v>
      </c>
      <c r="I15" s="263">
        <f>K15-G15</f>
        <v>6.4000000000000057</v>
      </c>
      <c r="J15" s="216" t="s">
        <v>722</v>
      </c>
      <c r="K15" s="263">
        <v>70.5</v>
      </c>
      <c r="L15" s="216" t="s">
        <v>722</v>
      </c>
      <c r="M15" s="287">
        <v>1</v>
      </c>
      <c r="N15" s="288"/>
      <c r="O15" s="425">
        <v>41.6</v>
      </c>
      <c r="P15" s="289" t="s">
        <v>722</v>
      </c>
      <c r="Q15" s="290"/>
      <c r="R15" s="290"/>
      <c r="S15" s="262">
        <v>0.746</v>
      </c>
      <c r="T15" s="47" t="s">
        <v>722</v>
      </c>
      <c r="U15" s="426">
        <v>0.1</v>
      </c>
      <c r="V15" s="427">
        <f>ROUND(I15/K15,3)</f>
        <v>9.0999999999999998E-2</v>
      </c>
      <c r="W15" s="37" t="s">
        <v>848</v>
      </c>
      <c r="Y15" s="221"/>
    </row>
    <row r="16" spans="1:27" s="37" customFormat="1" x14ac:dyDescent="0.35">
      <c r="A16" s="273" t="s">
        <v>195</v>
      </c>
      <c r="C16" s="219" t="s">
        <v>109</v>
      </c>
      <c r="D16" s="243"/>
      <c r="E16" s="342" t="s">
        <v>108</v>
      </c>
      <c r="F16" s="245" t="s">
        <v>3</v>
      </c>
      <c r="G16" s="292">
        <v>71.3</v>
      </c>
      <c r="H16" s="293"/>
      <c r="I16" s="255" t="s">
        <v>803</v>
      </c>
      <c r="J16" s="293"/>
      <c r="K16" s="255" t="s">
        <v>803</v>
      </c>
      <c r="L16" s="293"/>
      <c r="M16" s="287">
        <v>1</v>
      </c>
      <c r="N16" s="288"/>
      <c r="O16" s="294">
        <v>43.7</v>
      </c>
      <c r="P16" s="295"/>
      <c r="Q16" s="296"/>
      <c r="R16" s="296"/>
      <c r="S16" s="297">
        <v>0.71</v>
      </c>
      <c r="T16" s="295"/>
      <c r="U16" s="361"/>
      <c r="V16" s="361"/>
      <c r="W16" s="130"/>
    </row>
    <row r="17" spans="1:28" s="131" customFormat="1" ht="15.75" customHeight="1" x14ac:dyDescent="0.35">
      <c r="A17" s="278" t="s">
        <v>190</v>
      </c>
      <c r="C17" s="428" t="s">
        <v>110</v>
      </c>
      <c r="D17" s="429"/>
      <c r="E17" s="430"/>
      <c r="F17" s="430"/>
      <c r="G17" s="298"/>
      <c r="H17" s="299"/>
      <c r="I17" s="298"/>
      <c r="J17" s="299"/>
      <c r="K17" s="298"/>
      <c r="L17" s="299"/>
      <c r="M17" s="299"/>
      <c r="N17" s="299"/>
      <c r="O17" s="300"/>
      <c r="P17" s="301"/>
      <c r="Q17" s="301"/>
      <c r="R17" s="301"/>
      <c r="S17" s="302"/>
      <c r="T17" s="301"/>
      <c r="U17" s="413"/>
      <c r="V17" s="413"/>
      <c r="W17" s="130"/>
      <c r="X17" s="37"/>
    </row>
    <row r="18" spans="1:28" s="37" customFormat="1" x14ac:dyDescent="0.35">
      <c r="A18" s="273" t="s">
        <v>198</v>
      </c>
      <c r="C18" s="219" t="s">
        <v>112</v>
      </c>
      <c r="D18" s="243"/>
      <c r="E18" s="342" t="s">
        <v>111</v>
      </c>
      <c r="F18" s="245" t="s">
        <v>3</v>
      </c>
      <c r="G18" s="292">
        <v>73.2</v>
      </c>
      <c r="H18" s="293"/>
      <c r="I18" s="255" t="s">
        <v>803</v>
      </c>
      <c r="J18" s="293"/>
      <c r="K18" s="255" t="s">
        <v>803</v>
      </c>
      <c r="L18" s="293"/>
      <c r="M18" s="287">
        <v>1</v>
      </c>
      <c r="N18" s="288"/>
      <c r="O18" s="294">
        <v>43.3</v>
      </c>
      <c r="P18" s="295"/>
      <c r="Q18" s="296"/>
      <c r="R18" s="296"/>
      <c r="S18" s="265">
        <v>0.79500000000000004</v>
      </c>
      <c r="T18" s="47"/>
      <c r="U18" s="361"/>
      <c r="V18" s="361"/>
      <c r="W18" s="130"/>
    </row>
    <row r="19" spans="1:28" s="37" customFormat="1" x14ac:dyDescent="0.35">
      <c r="A19" s="273" t="s">
        <v>196</v>
      </c>
      <c r="C19" s="219" t="s">
        <v>114</v>
      </c>
      <c r="D19" s="243"/>
      <c r="E19" s="342" t="s">
        <v>113</v>
      </c>
      <c r="F19" s="245" t="s">
        <v>3</v>
      </c>
      <c r="G19" s="292">
        <v>71.5</v>
      </c>
      <c r="H19" s="293"/>
      <c r="I19" s="255" t="s">
        <v>803</v>
      </c>
      <c r="J19" s="293"/>
      <c r="K19" s="255" t="s">
        <v>803</v>
      </c>
      <c r="L19" s="293"/>
      <c r="M19" s="287">
        <v>1</v>
      </c>
      <c r="N19" s="288"/>
      <c r="O19" s="294">
        <v>43.1</v>
      </c>
      <c r="P19" s="295"/>
      <c r="Q19" s="296"/>
      <c r="R19" s="296"/>
      <c r="S19" s="297">
        <v>0.83</v>
      </c>
      <c r="T19" s="295"/>
      <c r="U19" s="361"/>
      <c r="V19" s="361"/>
      <c r="W19" s="130"/>
    </row>
    <row r="20" spans="1:28" s="37" customFormat="1" x14ac:dyDescent="0.35">
      <c r="A20" s="273" t="s">
        <v>197</v>
      </c>
      <c r="C20" s="219" t="s">
        <v>116</v>
      </c>
      <c r="D20" s="243"/>
      <c r="E20" s="342" t="s">
        <v>115</v>
      </c>
      <c r="F20" s="245" t="s">
        <v>3</v>
      </c>
      <c r="G20" s="263">
        <v>58.6</v>
      </c>
      <c r="H20" s="216" t="s">
        <v>722</v>
      </c>
      <c r="I20" s="263">
        <f>K20-G20</f>
        <v>14.800000000000004</v>
      </c>
      <c r="J20" s="216" t="s">
        <v>722</v>
      </c>
      <c r="K20" s="263">
        <v>73.400000000000006</v>
      </c>
      <c r="L20" s="216" t="s">
        <v>722</v>
      </c>
      <c r="M20" s="287">
        <v>1</v>
      </c>
      <c r="N20" s="288"/>
      <c r="O20" s="257">
        <v>42.8</v>
      </c>
      <c r="P20" s="216"/>
      <c r="Q20" s="290"/>
      <c r="R20" s="290"/>
      <c r="S20" s="262">
        <v>0.80700000000000005</v>
      </c>
      <c r="T20" s="47" t="s">
        <v>722</v>
      </c>
      <c r="U20" s="431">
        <v>0.2</v>
      </c>
      <c r="V20" s="427">
        <f>ROUND(I20/K20,3)</f>
        <v>0.20200000000000001</v>
      </c>
      <c r="W20" s="37" t="s">
        <v>848</v>
      </c>
      <c r="Y20" s="221"/>
    </row>
    <row r="21" spans="1:28" s="37" customFormat="1" x14ac:dyDescent="0.35">
      <c r="A21" s="273" t="s">
        <v>199</v>
      </c>
      <c r="C21" s="219" t="s">
        <v>734</v>
      </c>
      <c r="D21" s="243"/>
      <c r="E21" s="342" t="s">
        <v>119</v>
      </c>
      <c r="F21" s="245" t="s">
        <v>3</v>
      </c>
      <c r="G21" s="432">
        <v>68</v>
      </c>
      <c r="H21" s="216" t="s">
        <v>722</v>
      </c>
      <c r="I21" s="263">
        <f>K21-G21</f>
        <v>5</v>
      </c>
      <c r="J21" s="216" t="s">
        <v>722</v>
      </c>
      <c r="K21" s="402">
        <v>73</v>
      </c>
      <c r="L21" s="216"/>
      <c r="M21" s="287">
        <v>1</v>
      </c>
      <c r="N21" s="288"/>
      <c r="O21" s="257">
        <v>43.2</v>
      </c>
      <c r="P21" s="289"/>
      <c r="Q21" s="290"/>
      <c r="R21" s="290"/>
      <c r="S21" s="262">
        <v>0.83</v>
      </c>
      <c r="T21" s="47" t="s">
        <v>722</v>
      </c>
      <c r="U21" s="431">
        <v>7.0000000000000007E-2</v>
      </c>
      <c r="V21" s="427">
        <f>ROUND(I21/K21,3)</f>
        <v>6.8000000000000005E-2</v>
      </c>
      <c r="W21" s="37" t="s">
        <v>848</v>
      </c>
    </row>
    <row r="22" spans="1:28" s="37" customFormat="1" x14ac:dyDescent="0.35">
      <c r="A22" s="273" t="s">
        <v>200</v>
      </c>
      <c r="B22" s="83"/>
      <c r="C22" s="219" t="s">
        <v>118</v>
      </c>
      <c r="D22" s="243"/>
      <c r="E22" s="342" t="s">
        <v>117</v>
      </c>
      <c r="F22" s="245" t="s">
        <v>3</v>
      </c>
      <c r="G22" s="432">
        <v>68</v>
      </c>
      <c r="H22" s="216" t="s">
        <v>722</v>
      </c>
      <c r="I22" s="263">
        <f>K22-G22</f>
        <v>5</v>
      </c>
      <c r="J22" s="216" t="s">
        <v>722</v>
      </c>
      <c r="K22" s="402">
        <v>73</v>
      </c>
      <c r="L22" s="216"/>
      <c r="M22" s="287">
        <v>1</v>
      </c>
      <c r="N22" s="288"/>
      <c r="O22" s="257">
        <v>43.2</v>
      </c>
      <c r="P22" s="289"/>
      <c r="Q22" s="290"/>
      <c r="R22" s="290"/>
      <c r="S22" s="262">
        <v>0.83</v>
      </c>
      <c r="T22" s="47" t="s">
        <v>722</v>
      </c>
      <c r="U22" s="431">
        <v>7.0000000000000007E-2</v>
      </c>
      <c r="V22" s="427">
        <f>ROUND(I22/K22,3)</f>
        <v>6.8000000000000005E-2</v>
      </c>
      <c r="W22" s="37" t="s">
        <v>848</v>
      </c>
    </row>
    <row r="23" spans="1:28" x14ac:dyDescent="0.35">
      <c r="A23" s="53" t="s">
        <v>201</v>
      </c>
      <c r="B23" s="83"/>
      <c r="C23" s="103" t="s">
        <v>121</v>
      </c>
      <c r="D23" s="61"/>
      <c r="E23" s="175" t="s">
        <v>120</v>
      </c>
      <c r="F23" s="98" t="s">
        <v>3</v>
      </c>
      <c r="G23" s="99">
        <v>74.099999999999994</v>
      </c>
      <c r="H23" s="100"/>
      <c r="I23" s="99" t="s">
        <v>803</v>
      </c>
      <c r="J23" s="100"/>
      <c r="K23" s="99" t="s">
        <v>803</v>
      </c>
      <c r="L23" s="100"/>
      <c r="M23" s="120">
        <v>1</v>
      </c>
      <c r="N23" s="203"/>
      <c r="O23" s="105">
        <v>42.7</v>
      </c>
      <c r="P23" s="45"/>
      <c r="Q23" s="225"/>
      <c r="R23" s="225"/>
      <c r="S23" s="214">
        <v>0.85</v>
      </c>
      <c r="T23" s="45"/>
      <c r="U23" s="352"/>
      <c r="V23" s="352"/>
      <c r="W23" s="136"/>
      <c r="X23" s="6"/>
    </row>
    <row r="24" spans="1:28" s="3" customFormat="1" x14ac:dyDescent="0.35">
      <c r="A24" s="52" t="s">
        <v>191</v>
      </c>
      <c r="C24" s="7" t="s">
        <v>122</v>
      </c>
      <c r="D24" s="60"/>
      <c r="E24" s="94"/>
      <c r="F24" s="94"/>
      <c r="G24" s="95"/>
      <c r="H24" s="96"/>
      <c r="I24" s="95"/>
      <c r="J24" s="96"/>
      <c r="K24" s="95"/>
      <c r="L24" s="96"/>
      <c r="M24" s="97"/>
      <c r="N24" s="97"/>
      <c r="O24" s="109"/>
      <c r="P24" s="46"/>
      <c r="Q24" s="46"/>
      <c r="R24" s="46"/>
      <c r="S24" s="141"/>
      <c r="T24" s="46"/>
      <c r="U24" s="231"/>
      <c r="V24" s="231"/>
      <c r="W24" s="10"/>
      <c r="X24" s="1"/>
    </row>
    <row r="25" spans="1:28" ht="15.75" customHeight="1" x14ac:dyDescent="0.35">
      <c r="A25" s="53" t="s">
        <v>202</v>
      </c>
      <c r="C25" s="104" t="s">
        <v>170</v>
      </c>
      <c r="D25" s="42"/>
      <c r="E25" s="174" t="s">
        <v>160</v>
      </c>
      <c r="F25" s="101" t="s">
        <v>3</v>
      </c>
      <c r="G25" s="99">
        <v>76.099999999999994</v>
      </c>
      <c r="H25" s="204"/>
      <c r="I25" s="99" t="s">
        <v>803</v>
      </c>
      <c r="J25" s="204"/>
      <c r="K25" s="99" t="s">
        <v>803</v>
      </c>
      <c r="L25" s="204"/>
      <c r="M25" s="120">
        <v>1</v>
      </c>
      <c r="N25" s="203"/>
      <c r="O25" s="105">
        <v>42.1</v>
      </c>
      <c r="P25" s="45"/>
      <c r="Q25" s="225"/>
      <c r="R25" s="225"/>
      <c r="S25" s="214">
        <v>0.89</v>
      </c>
      <c r="T25" s="134"/>
      <c r="U25" s="352"/>
      <c r="V25" s="352"/>
      <c r="W25" s="137"/>
      <c r="X25" s="37"/>
      <c r="Y25" s="37"/>
    </row>
    <row r="26" spans="1:28" ht="15.75" customHeight="1" x14ac:dyDescent="0.35">
      <c r="A26" s="53" t="s">
        <v>204</v>
      </c>
      <c r="C26" s="104" t="s">
        <v>175</v>
      </c>
      <c r="D26" s="124"/>
      <c r="E26" s="174" t="s">
        <v>162</v>
      </c>
      <c r="F26" s="101" t="s">
        <v>3</v>
      </c>
      <c r="G26" s="99">
        <v>77</v>
      </c>
      <c r="H26" s="203"/>
      <c r="I26" s="99" t="s">
        <v>803</v>
      </c>
      <c r="J26" s="203"/>
      <c r="K26" s="99" t="s">
        <v>803</v>
      </c>
      <c r="L26" s="203"/>
      <c r="M26" s="120">
        <v>1</v>
      </c>
      <c r="N26" s="203"/>
      <c r="O26" s="105">
        <v>41.5</v>
      </c>
      <c r="P26" s="203"/>
      <c r="Q26" s="133"/>
      <c r="R26" s="133"/>
      <c r="S26" s="214">
        <v>0.91</v>
      </c>
      <c r="T26" s="134"/>
      <c r="U26" s="352"/>
      <c r="V26" s="352"/>
      <c r="W26" s="6"/>
    </row>
    <row r="27" spans="1:28" ht="15.75" customHeight="1" x14ac:dyDescent="0.35">
      <c r="A27" s="53" t="s">
        <v>205</v>
      </c>
      <c r="C27" s="103" t="s">
        <v>172</v>
      </c>
      <c r="D27" s="61"/>
      <c r="E27" s="173" t="s">
        <v>123</v>
      </c>
      <c r="F27" s="98" t="s">
        <v>3</v>
      </c>
      <c r="G27" s="99">
        <v>79.2</v>
      </c>
      <c r="H27" s="100"/>
      <c r="I27" s="99" t="s">
        <v>803</v>
      </c>
      <c r="J27" s="100"/>
      <c r="K27" s="99" t="s">
        <v>803</v>
      </c>
      <c r="L27" s="100"/>
      <c r="M27" s="120">
        <v>1</v>
      </c>
      <c r="N27" s="203"/>
      <c r="O27" s="105">
        <v>40.4</v>
      </c>
      <c r="P27" s="134"/>
      <c r="Q27" s="164"/>
      <c r="R27" s="164"/>
      <c r="S27" s="214">
        <v>0.99</v>
      </c>
      <c r="T27" s="134"/>
      <c r="U27" s="352"/>
      <c r="V27" s="352"/>
      <c r="W27" s="6"/>
      <c r="X27" s="6"/>
    </row>
    <row r="28" spans="1:28" x14ac:dyDescent="0.35">
      <c r="A28" s="53" t="s">
        <v>206</v>
      </c>
      <c r="B28" s="37"/>
      <c r="C28" s="103" t="s">
        <v>171</v>
      </c>
      <c r="D28" s="61"/>
      <c r="E28" s="173" t="s">
        <v>124</v>
      </c>
      <c r="F28" s="98" t="s">
        <v>3</v>
      </c>
      <c r="G28" s="99">
        <v>78.400000000000006</v>
      </c>
      <c r="H28" s="100"/>
      <c r="I28" s="99" t="s">
        <v>803</v>
      </c>
      <c r="J28" s="100"/>
      <c r="K28" s="99" t="s">
        <v>803</v>
      </c>
      <c r="L28" s="100"/>
      <c r="M28" s="120">
        <v>1</v>
      </c>
      <c r="N28" s="203"/>
      <c r="O28" s="105">
        <v>40.200000000000003</v>
      </c>
      <c r="P28" s="134"/>
      <c r="Q28" s="164"/>
      <c r="R28" s="164"/>
      <c r="S28" s="214">
        <v>1</v>
      </c>
      <c r="T28" s="134"/>
      <c r="U28" s="352"/>
      <c r="V28" s="352"/>
      <c r="W28" s="6"/>
      <c r="X28" s="37"/>
      <c r="Y28" s="37"/>
      <c r="Z28" s="37"/>
      <c r="AA28" s="37"/>
      <c r="AB28" s="37"/>
    </row>
    <row r="29" spans="1:28" x14ac:dyDescent="0.35">
      <c r="A29" s="53" t="s">
        <v>203</v>
      </c>
      <c r="B29" s="37"/>
      <c r="C29" s="103" t="s">
        <v>126</v>
      </c>
      <c r="D29" s="61"/>
      <c r="E29" s="173" t="s">
        <v>125</v>
      </c>
      <c r="F29" s="98" t="s">
        <v>3</v>
      </c>
      <c r="G29" s="99">
        <v>79.2</v>
      </c>
      <c r="H29" s="100"/>
      <c r="I29" s="99" t="s">
        <v>803</v>
      </c>
      <c r="J29" s="100"/>
      <c r="K29" s="99" t="s">
        <v>803</v>
      </c>
      <c r="L29" s="100"/>
      <c r="M29" s="120">
        <v>1</v>
      </c>
      <c r="N29" s="203"/>
      <c r="O29" s="105">
        <v>40.200000000000003</v>
      </c>
      <c r="P29" s="134"/>
      <c r="Q29" s="164"/>
      <c r="R29" s="164"/>
      <c r="S29" s="214">
        <v>1.01</v>
      </c>
      <c r="T29" s="134"/>
      <c r="U29" s="352"/>
      <c r="V29" s="352"/>
      <c r="W29" s="6"/>
      <c r="X29" s="37"/>
      <c r="Y29" s="37"/>
      <c r="Z29" s="37"/>
      <c r="AA29" s="37"/>
      <c r="AB29" s="37"/>
    </row>
    <row r="30" spans="1:28" s="3" customFormat="1" x14ac:dyDescent="0.35">
      <c r="A30" s="52" t="s">
        <v>182</v>
      </c>
      <c r="C30" s="7" t="s">
        <v>192</v>
      </c>
      <c r="D30" s="60"/>
      <c r="E30" s="94"/>
      <c r="F30" s="94"/>
      <c r="G30" s="95"/>
      <c r="H30" s="96"/>
      <c r="I30" s="95"/>
      <c r="J30" s="96"/>
      <c r="K30" s="95"/>
      <c r="L30" s="96"/>
      <c r="M30" s="97"/>
      <c r="N30" s="97"/>
      <c r="O30" s="109"/>
      <c r="P30" s="46"/>
      <c r="Q30" s="46"/>
      <c r="R30" s="46"/>
      <c r="S30" s="141"/>
      <c r="T30" s="46"/>
      <c r="U30" s="35"/>
      <c r="V30" s="35"/>
      <c r="W30" s="10"/>
      <c r="X30" s="1"/>
    </row>
    <row r="31" spans="1:28" s="37" customFormat="1" x14ac:dyDescent="0.35">
      <c r="A31" s="53" t="s">
        <v>207</v>
      </c>
      <c r="C31" s="104" t="s">
        <v>163</v>
      </c>
      <c r="D31" s="124"/>
      <c r="E31" s="175" t="s">
        <v>164</v>
      </c>
      <c r="F31" s="101" t="s">
        <v>3</v>
      </c>
      <c r="G31" s="99">
        <v>84</v>
      </c>
      <c r="H31" s="203"/>
      <c r="I31" s="99" t="s">
        <v>803</v>
      </c>
      <c r="J31" s="203"/>
      <c r="K31" s="99" t="s">
        <v>803</v>
      </c>
      <c r="L31" s="203"/>
      <c r="M31" s="120">
        <v>1</v>
      </c>
      <c r="N31" s="203"/>
      <c r="O31" s="105">
        <v>37.6</v>
      </c>
      <c r="P31" s="204"/>
      <c r="Q31" s="100"/>
      <c r="R31" s="100"/>
      <c r="S31" s="214"/>
      <c r="T31" s="134"/>
      <c r="U31" s="352"/>
      <c r="V31" s="352"/>
      <c r="W31" s="129"/>
      <c r="X31" s="148"/>
    </row>
    <row r="32" spans="1:28" s="131" customFormat="1" ht="15.75" customHeight="1" x14ac:dyDescent="0.35">
      <c r="A32" s="53" t="s">
        <v>214</v>
      </c>
      <c r="C32" s="104" t="s">
        <v>127</v>
      </c>
      <c r="D32" s="42"/>
      <c r="E32" s="175">
        <v>1150</v>
      </c>
      <c r="F32" s="101" t="s">
        <v>3</v>
      </c>
      <c r="G32" s="99">
        <v>97</v>
      </c>
      <c r="H32" s="133"/>
      <c r="I32" s="99" t="s">
        <v>803</v>
      </c>
      <c r="J32" s="133"/>
      <c r="K32" s="99" t="s">
        <v>803</v>
      </c>
      <c r="L32" s="133"/>
      <c r="M32" s="120">
        <v>1</v>
      </c>
      <c r="N32" s="203"/>
      <c r="O32" s="105">
        <v>33.5</v>
      </c>
      <c r="P32" s="45"/>
      <c r="Q32" s="225"/>
      <c r="R32" s="225"/>
      <c r="S32" s="214"/>
      <c r="T32" s="134"/>
      <c r="U32" s="352"/>
      <c r="V32" s="352"/>
      <c r="W32" s="132"/>
      <c r="X32" s="148"/>
    </row>
    <row r="33" spans="1:25" s="3" customFormat="1" ht="15.75" customHeight="1" x14ac:dyDescent="0.35">
      <c r="A33" s="53" t="s">
        <v>215</v>
      </c>
      <c r="C33" s="104" t="s">
        <v>128</v>
      </c>
      <c r="D33" s="61"/>
      <c r="E33" s="175" t="s">
        <v>208</v>
      </c>
      <c r="F33" s="98" t="s">
        <v>3</v>
      </c>
      <c r="G33" s="99">
        <v>78.8</v>
      </c>
      <c r="H33" s="133"/>
      <c r="I33" s="99" t="s">
        <v>803</v>
      </c>
      <c r="J33" s="133"/>
      <c r="K33" s="99" t="s">
        <v>803</v>
      </c>
      <c r="L33" s="133"/>
      <c r="M33" s="120">
        <v>1</v>
      </c>
      <c r="N33" s="203"/>
      <c r="O33" s="105">
        <v>38</v>
      </c>
      <c r="P33" s="204"/>
      <c r="Q33" s="100"/>
      <c r="R33" s="100"/>
      <c r="S33" s="214"/>
      <c r="T33" s="134"/>
      <c r="U33" s="352"/>
      <c r="V33" s="352"/>
      <c r="W33" s="1"/>
      <c r="X33" s="1"/>
    </row>
    <row r="34" spans="1:25" s="3" customFormat="1" ht="15.75" customHeight="1" x14ac:dyDescent="0.35">
      <c r="A34" s="53" t="s">
        <v>212</v>
      </c>
      <c r="C34" s="104" t="s">
        <v>210</v>
      </c>
      <c r="D34" s="61"/>
      <c r="E34" s="175" t="s">
        <v>761</v>
      </c>
      <c r="F34" s="98" t="s">
        <v>3</v>
      </c>
      <c r="G34" s="313" t="s">
        <v>728</v>
      </c>
      <c r="H34" s="133"/>
      <c r="I34" s="99" t="s">
        <v>803</v>
      </c>
      <c r="J34" s="133"/>
      <c r="K34" s="99" t="s">
        <v>803</v>
      </c>
      <c r="L34" s="133"/>
      <c r="M34" s="120">
        <v>1</v>
      </c>
      <c r="N34" s="203"/>
      <c r="O34" s="396" t="s">
        <v>729</v>
      </c>
      <c r="P34" s="45"/>
      <c r="Q34" s="225"/>
      <c r="R34" s="225"/>
      <c r="S34" s="214"/>
      <c r="T34" s="134"/>
      <c r="U34" s="352"/>
      <c r="V34" s="352"/>
      <c r="W34" s="1"/>
      <c r="X34" s="1"/>
    </row>
    <row r="35" spans="1:25" s="131" customFormat="1" ht="15.75" customHeight="1" x14ac:dyDescent="0.35">
      <c r="A35" s="53" t="s">
        <v>213</v>
      </c>
      <c r="C35" s="104" t="s">
        <v>211</v>
      </c>
      <c r="D35" s="42"/>
      <c r="E35" s="175" t="s">
        <v>209</v>
      </c>
      <c r="F35" s="101" t="s">
        <v>3</v>
      </c>
      <c r="G35" s="99">
        <v>80</v>
      </c>
      <c r="H35" s="203"/>
      <c r="I35" s="99" t="s">
        <v>803</v>
      </c>
      <c r="J35" s="203"/>
      <c r="K35" s="99" t="s">
        <v>803</v>
      </c>
      <c r="L35" s="203"/>
      <c r="M35" s="120">
        <v>1</v>
      </c>
      <c r="N35" s="203"/>
      <c r="O35" s="396" t="s">
        <v>730</v>
      </c>
      <c r="P35" s="204"/>
      <c r="Q35" s="100"/>
      <c r="R35" s="100"/>
      <c r="S35" s="214"/>
      <c r="T35" s="134"/>
      <c r="U35" s="352"/>
      <c r="V35" s="352"/>
      <c r="W35" s="132"/>
      <c r="X35" s="148"/>
    </row>
    <row r="36" spans="1:25" s="3" customFormat="1" x14ac:dyDescent="0.35">
      <c r="A36" s="80" t="s">
        <v>129</v>
      </c>
      <c r="B36" s="41" t="s">
        <v>130</v>
      </c>
      <c r="C36" s="7"/>
      <c r="D36" s="60"/>
      <c r="E36" s="2"/>
      <c r="F36" s="2"/>
      <c r="G36" s="8"/>
      <c r="H36" s="35"/>
      <c r="I36" s="8"/>
      <c r="J36" s="35"/>
      <c r="K36" s="8"/>
      <c r="L36" s="35"/>
      <c r="M36" s="8"/>
      <c r="N36" s="8"/>
      <c r="O36" s="9"/>
      <c r="P36" s="43"/>
      <c r="Q36" s="43"/>
      <c r="R36" s="43"/>
      <c r="S36" s="8"/>
      <c r="T36" s="43"/>
      <c r="U36" s="35"/>
      <c r="V36" s="35"/>
      <c r="W36" s="1"/>
      <c r="X36" s="1"/>
    </row>
    <row r="37" spans="1:25" s="3" customFormat="1" x14ac:dyDescent="0.35">
      <c r="A37" s="52" t="s">
        <v>216</v>
      </c>
      <c r="C37" s="7" t="s">
        <v>131</v>
      </c>
      <c r="D37" s="60"/>
      <c r="E37" s="2"/>
      <c r="F37" s="2"/>
      <c r="G37" s="8"/>
      <c r="H37" s="35"/>
      <c r="I37" s="8"/>
      <c r="J37" s="35"/>
      <c r="K37" s="8"/>
      <c r="L37" s="35"/>
      <c r="M37" s="8"/>
      <c r="N37" s="8"/>
      <c r="O37" s="81"/>
      <c r="P37" s="44"/>
      <c r="Q37" s="44"/>
      <c r="R37" s="44"/>
      <c r="S37" s="8"/>
      <c r="T37" s="44"/>
      <c r="U37" s="353"/>
      <c r="V37" s="353"/>
      <c r="W37" s="1"/>
      <c r="X37" s="1"/>
    </row>
    <row r="38" spans="1:25" ht="15.75" customHeight="1" x14ac:dyDescent="0.35">
      <c r="A38" s="53" t="s">
        <v>217</v>
      </c>
      <c r="B38" s="37"/>
      <c r="C38" s="103" t="s">
        <v>133</v>
      </c>
      <c r="D38" s="42"/>
      <c r="E38" s="175" t="s">
        <v>132</v>
      </c>
      <c r="F38" s="98" t="s">
        <v>3</v>
      </c>
      <c r="G38" s="99">
        <v>98.3</v>
      </c>
      <c r="H38" s="100"/>
      <c r="I38" s="99" t="s">
        <v>803</v>
      </c>
      <c r="J38" s="100"/>
      <c r="K38" s="99" t="s">
        <v>803</v>
      </c>
      <c r="L38" s="100"/>
      <c r="M38" s="139">
        <v>0.99</v>
      </c>
      <c r="N38" s="144"/>
      <c r="O38" s="105">
        <v>33.5</v>
      </c>
      <c r="P38" s="45"/>
      <c r="Q38" s="225"/>
      <c r="R38" s="225"/>
      <c r="S38" s="214"/>
      <c r="T38" s="134"/>
      <c r="U38" s="352"/>
      <c r="V38" s="352"/>
    </row>
    <row r="39" spans="1:25" ht="15.75" customHeight="1" x14ac:dyDescent="0.35">
      <c r="A39" s="53" t="s">
        <v>218</v>
      </c>
      <c r="B39" s="131"/>
      <c r="C39" s="103" t="s">
        <v>135</v>
      </c>
      <c r="D39" s="42"/>
      <c r="E39" s="175" t="s">
        <v>134</v>
      </c>
      <c r="F39" s="98" t="s">
        <v>3</v>
      </c>
      <c r="G39" s="99">
        <v>93.1</v>
      </c>
      <c r="H39" s="204"/>
      <c r="I39" s="99" t="s">
        <v>803</v>
      </c>
      <c r="J39" s="204"/>
      <c r="K39" s="99" t="s">
        <v>803</v>
      </c>
      <c r="L39" s="204"/>
      <c r="M39" s="139">
        <v>0.99</v>
      </c>
      <c r="N39" s="144"/>
      <c r="O39" s="105">
        <v>24.8</v>
      </c>
      <c r="P39" s="203"/>
      <c r="Q39" s="133"/>
      <c r="R39" s="133"/>
      <c r="S39" s="214"/>
      <c r="T39" s="134"/>
      <c r="U39" s="352"/>
      <c r="V39" s="352"/>
      <c r="X39" s="26"/>
      <c r="Y39" s="26"/>
    </row>
    <row r="40" spans="1:25" ht="15.75" customHeight="1" x14ac:dyDescent="0.35">
      <c r="A40" s="53" t="s">
        <v>709</v>
      </c>
      <c r="B40" s="217"/>
      <c r="C40" s="103" t="s">
        <v>712</v>
      </c>
      <c r="D40" s="124"/>
      <c r="E40" s="175" t="s">
        <v>761</v>
      </c>
      <c r="F40" s="98" t="s">
        <v>3</v>
      </c>
      <c r="G40" s="255">
        <v>92.3</v>
      </c>
      <c r="H40" s="227"/>
      <c r="I40" s="99" t="s">
        <v>803</v>
      </c>
      <c r="J40" s="227"/>
      <c r="K40" s="99" t="s">
        <v>803</v>
      </c>
      <c r="L40" s="227"/>
      <c r="M40" s="269" t="s">
        <v>731</v>
      </c>
      <c r="N40" s="268"/>
      <c r="O40" s="257">
        <v>29</v>
      </c>
      <c r="P40" s="134"/>
      <c r="Q40" s="225"/>
      <c r="R40" s="225"/>
      <c r="S40" s="215"/>
      <c r="T40" s="45"/>
      <c r="U40" s="352"/>
      <c r="V40" s="352"/>
      <c r="W40" s="37" t="s">
        <v>736</v>
      </c>
    </row>
    <row r="41" spans="1:25" ht="15.75" customHeight="1" x14ac:dyDescent="0.35">
      <c r="A41" s="53" t="s">
        <v>710</v>
      </c>
      <c r="B41" s="217"/>
      <c r="C41" s="103" t="s">
        <v>717</v>
      </c>
      <c r="D41" s="124"/>
      <c r="E41" s="175" t="s">
        <v>761</v>
      </c>
      <c r="F41" s="98" t="s">
        <v>3</v>
      </c>
      <c r="G41" s="255">
        <v>95.9</v>
      </c>
      <c r="H41" s="143"/>
      <c r="I41" s="99" t="s">
        <v>803</v>
      </c>
      <c r="J41" s="143"/>
      <c r="K41" s="99" t="s">
        <v>803</v>
      </c>
      <c r="L41" s="143"/>
      <c r="M41" s="269" t="s">
        <v>731</v>
      </c>
      <c r="N41" s="268"/>
      <c r="O41" s="257">
        <v>30.8</v>
      </c>
      <c r="P41" s="216"/>
      <c r="Q41" s="102"/>
      <c r="R41" s="102"/>
      <c r="S41" s="215"/>
      <c r="T41" s="45"/>
      <c r="U41" s="352"/>
      <c r="V41" s="352"/>
      <c r="W41" s="37" t="s">
        <v>736</v>
      </c>
      <c r="Y41" s="26"/>
    </row>
    <row r="42" spans="1:25" s="3" customFormat="1" x14ac:dyDescent="0.35">
      <c r="A42" s="52" t="s">
        <v>219</v>
      </c>
      <c r="C42" s="7" t="s">
        <v>143</v>
      </c>
      <c r="D42" s="60"/>
      <c r="E42" s="94"/>
      <c r="F42" s="94"/>
      <c r="G42" s="95"/>
      <c r="H42" s="96"/>
      <c r="I42" s="95"/>
      <c r="J42" s="96"/>
      <c r="K42" s="95"/>
      <c r="L42" s="96"/>
      <c r="M42" s="97"/>
      <c r="N42" s="145"/>
      <c r="O42" s="109"/>
      <c r="P42" s="46"/>
      <c r="Q42" s="46"/>
      <c r="R42" s="46"/>
      <c r="S42" s="97"/>
      <c r="T42" s="46"/>
      <c r="U42" s="35"/>
      <c r="V42" s="35"/>
      <c r="W42" s="1"/>
      <c r="X42" s="1"/>
    </row>
    <row r="43" spans="1:25" ht="15.75" customHeight="1" x14ac:dyDescent="0.35">
      <c r="A43" s="53" t="s">
        <v>220</v>
      </c>
      <c r="C43" s="103" t="s">
        <v>143</v>
      </c>
      <c r="D43" s="61"/>
      <c r="E43" s="175" t="s">
        <v>221</v>
      </c>
      <c r="F43" s="98" t="s">
        <v>3</v>
      </c>
      <c r="G43" s="99">
        <v>107</v>
      </c>
      <c r="H43" s="100"/>
      <c r="I43" s="99" t="s">
        <v>803</v>
      </c>
      <c r="J43" s="100"/>
      <c r="K43" s="99" t="s">
        <v>803</v>
      </c>
      <c r="L43" s="100"/>
      <c r="M43" s="139">
        <v>0.99</v>
      </c>
      <c r="N43" s="144"/>
      <c r="O43" s="257">
        <v>29.3</v>
      </c>
      <c r="P43" s="45"/>
      <c r="Q43" s="225"/>
      <c r="R43" s="225"/>
      <c r="S43" s="214"/>
      <c r="T43" s="134"/>
      <c r="U43" s="352"/>
      <c r="V43" s="352"/>
    </row>
    <row r="44" spans="1:25" ht="15.75" customHeight="1" x14ac:dyDescent="0.35">
      <c r="A44" s="273" t="s">
        <v>781</v>
      </c>
      <c r="B44" s="37"/>
      <c r="C44" s="104" t="s">
        <v>794</v>
      </c>
      <c r="D44" s="124"/>
      <c r="E44" s="274" t="s">
        <v>783</v>
      </c>
      <c r="F44" s="101" t="s">
        <v>3</v>
      </c>
      <c r="G44" s="255">
        <v>115</v>
      </c>
      <c r="H44" s="227"/>
      <c r="I44" s="99" t="s">
        <v>803</v>
      </c>
      <c r="J44" s="227"/>
      <c r="K44" s="99" t="s">
        <v>803</v>
      </c>
      <c r="L44" s="227"/>
      <c r="M44" s="267">
        <v>0.99</v>
      </c>
      <c r="N44" s="268"/>
      <c r="O44" s="257">
        <v>26.8</v>
      </c>
      <c r="P44" s="47"/>
      <c r="Q44" s="228"/>
      <c r="R44" s="228"/>
      <c r="S44" s="265"/>
      <c r="T44" s="254"/>
      <c r="U44" s="354"/>
      <c r="V44" s="354"/>
    </row>
    <row r="45" spans="1:25" ht="15.75" customHeight="1" x14ac:dyDescent="0.35">
      <c r="A45" s="273" t="s">
        <v>782</v>
      </c>
      <c r="B45" s="37"/>
      <c r="C45" s="104" t="s">
        <v>791</v>
      </c>
      <c r="D45" s="124"/>
      <c r="E45" s="274" t="s">
        <v>783</v>
      </c>
      <c r="F45" s="101" t="s">
        <v>3</v>
      </c>
      <c r="G45" s="255">
        <v>112</v>
      </c>
      <c r="H45" s="227"/>
      <c r="I45" s="99" t="s">
        <v>803</v>
      </c>
      <c r="J45" s="227"/>
      <c r="K45" s="99" t="s">
        <v>803</v>
      </c>
      <c r="L45" s="227"/>
      <c r="M45" s="267">
        <v>0.99</v>
      </c>
      <c r="N45" s="268"/>
      <c r="O45" s="257">
        <v>28.6</v>
      </c>
      <c r="P45" s="47"/>
      <c r="Q45" s="228"/>
      <c r="R45" s="228"/>
      <c r="S45" s="265"/>
      <c r="T45" s="254"/>
      <c r="U45" s="352"/>
      <c r="V45" s="352"/>
    </row>
    <row r="46" spans="1:25" s="3" customFormat="1" x14ac:dyDescent="0.35">
      <c r="A46" s="52" t="s">
        <v>222</v>
      </c>
      <c r="C46" s="7" t="s">
        <v>223</v>
      </c>
      <c r="D46" s="60"/>
      <c r="E46" s="94"/>
      <c r="F46" s="94"/>
      <c r="G46" s="95"/>
      <c r="H46" s="96"/>
      <c r="I46" s="95"/>
      <c r="J46" s="96"/>
      <c r="K46" s="95"/>
      <c r="L46" s="96"/>
      <c r="M46" s="97"/>
      <c r="N46" s="145"/>
      <c r="O46" s="109"/>
      <c r="P46" s="46"/>
      <c r="Q46" s="46"/>
      <c r="R46" s="46"/>
      <c r="S46" s="97"/>
      <c r="T46" s="46"/>
      <c r="U46" s="35"/>
      <c r="V46" s="35"/>
      <c r="W46" s="1"/>
      <c r="X46" s="1"/>
    </row>
    <row r="47" spans="1:25" s="37" customFormat="1" ht="18.5" x14ac:dyDescent="0.35">
      <c r="A47" s="53" t="s">
        <v>224</v>
      </c>
      <c r="C47" s="104" t="s">
        <v>144</v>
      </c>
      <c r="D47" s="124"/>
      <c r="E47" s="175" t="s">
        <v>227</v>
      </c>
      <c r="F47" s="101" t="s">
        <v>31</v>
      </c>
      <c r="G47" s="99">
        <v>41.5</v>
      </c>
      <c r="H47" s="100"/>
      <c r="I47" s="99" t="s">
        <v>803</v>
      </c>
      <c r="J47" s="100"/>
      <c r="K47" s="99" t="s">
        <v>803</v>
      </c>
      <c r="L47" s="100"/>
      <c r="M47" s="139">
        <v>0.99</v>
      </c>
      <c r="N47" s="144"/>
      <c r="O47" s="105">
        <v>16.7</v>
      </c>
      <c r="P47" s="143"/>
      <c r="Q47" s="227"/>
      <c r="R47" s="227"/>
      <c r="S47" s="214"/>
      <c r="T47" s="134"/>
      <c r="U47" s="352"/>
      <c r="V47" s="352"/>
      <c r="W47" s="129"/>
      <c r="X47" s="148"/>
    </row>
    <row r="48" spans="1:25" s="131" customFormat="1" ht="15.75" customHeight="1" x14ac:dyDescent="0.35">
      <c r="A48" s="53" t="s">
        <v>225</v>
      </c>
      <c r="C48" s="104" t="s">
        <v>145</v>
      </c>
      <c r="D48" s="42"/>
      <c r="E48" s="175" t="s">
        <v>228</v>
      </c>
      <c r="F48" s="101" t="s">
        <v>31</v>
      </c>
      <c r="G48" s="99">
        <v>263.7</v>
      </c>
      <c r="H48" s="100"/>
      <c r="I48" s="99" t="s">
        <v>803</v>
      </c>
      <c r="J48" s="100"/>
      <c r="K48" s="99" t="s">
        <v>803</v>
      </c>
      <c r="L48" s="100"/>
      <c r="M48" s="139">
        <v>0.99</v>
      </c>
      <c r="N48" s="144"/>
      <c r="O48" s="105">
        <v>3.8</v>
      </c>
      <c r="P48" s="47"/>
      <c r="Q48" s="228"/>
      <c r="R48" s="228"/>
      <c r="S48" s="214"/>
      <c r="T48" s="134"/>
      <c r="U48" s="354"/>
      <c r="V48" s="354"/>
      <c r="W48" s="132"/>
      <c r="X48" s="148"/>
    </row>
    <row r="49" spans="1:27" s="3" customFormat="1" ht="15.75" customHeight="1" x14ac:dyDescent="0.35">
      <c r="A49" s="53" t="s">
        <v>226</v>
      </c>
      <c r="C49" s="104" t="s">
        <v>159</v>
      </c>
      <c r="D49" s="61"/>
      <c r="E49" s="175" t="s">
        <v>229</v>
      </c>
      <c r="F49" s="98" t="s">
        <v>31</v>
      </c>
      <c r="G49" s="99">
        <v>155</v>
      </c>
      <c r="H49" s="133"/>
      <c r="I49" s="99" t="s">
        <v>803</v>
      </c>
      <c r="J49" s="133"/>
      <c r="K49" s="99" t="s">
        <v>803</v>
      </c>
      <c r="L49" s="133"/>
      <c r="M49" s="139">
        <v>0.99</v>
      </c>
      <c r="N49" s="144"/>
      <c r="O49" s="105">
        <v>11.5</v>
      </c>
      <c r="P49" s="47"/>
      <c r="Q49" s="228"/>
      <c r="R49" s="228"/>
      <c r="S49" s="214"/>
      <c r="T49" s="134"/>
      <c r="U49" s="352"/>
      <c r="V49" s="352"/>
      <c r="W49" s="1"/>
      <c r="X49" s="1"/>
    </row>
    <row r="50" spans="1:27" s="3" customFormat="1" x14ac:dyDescent="0.35">
      <c r="A50" s="52" t="s">
        <v>230</v>
      </c>
      <c r="C50" s="7" t="s">
        <v>231</v>
      </c>
      <c r="D50" s="60"/>
      <c r="E50" s="94"/>
      <c r="F50" s="94"/>
      <c r="G50" s="95"/>
      <c r="H50" s="96"/>
      <c r="I50" s="95"/>
      <c r="J50" s="96"/>
      <c r="K50" s="95"/>
      <c r="L50" s="96"/>
      <c r="M50" s="97"/>
      <c r="N50" s="145"/>
      <c r="O50" s="109"/>
      <c r="P50" s="46"/>
      <c r="Q50" s="46"/>
      <c r="R50" s="46"/>
      <c r="S50" s="97"/>
      <c r="T50" s="46"/>
      <c r="U50" s="35"/>
      <c r="V50" s="35"/>
      <c r="W50" s="1"/>
      <c r="X50" s="1"/>
    </row>
    <row r="51" spans="1:27" ht="15.75" customHeight="1" x14ac:dyDescent="0.35">
      <c r="A51" s="53" t="s">
        <v>235</v>
      </c>
      <c r="C51" s="103" t="s">
        <v>137</v>
      </c>
      <c r="D51" s="61"/>
      <c r="E51" s="175" t="s">
        <v>136</v>
      </c>
      <c r="F51" s="98" t="s">
        <v>3</v>
      </c>
      <c r="G51" s="99">
        <v>108</v>
      </c>
      <c r="H51" s="100"/>
      <c r="I51" s="99" t="s">
        <v>803</v>
      </c>
      <c r="J51" s="100"/>
      <c r="K51" s="99" t="s">
        <v>803</v>
      </c>
      <c r="L51" s="100"/>
      <c r="M51" s="139">
        <v>0.99</v>
      </c>
      <c r="N51" s="144"/>
      <c r="O51" s="105">
        <v>20</v>
      </c>
      <c r="P51" s="45"/>
      <c r="Q51" s="225"/>
      <c r="R51" s="225"/>
      <c r="S51" s="214"/>
      <c r="T51" s="134"/>
      <c r="U51" s="352"/>
      <c r="V51" s="352"/>
    </row>
    <row r="52" spans="1:27" ht="15.75" customHeight="1" x14ac:dyDescent="0.35">
      <c r="A52" s="53" t="s">
        <v>234</v>
      </c>
      <c r="C52" s="103" t="s">
        <v>139</v>
      </c>
      <c r="D52" s="61"/>
      <c r="E52" s="175" t="s">
        <v>138</v>
      </c>
      <c r="F52" s="98" t="s">
        <v>3</v>
      </c>
      <c r="G52" s="99">
        <v>94.6</v>
      </c>
      <c r="H52" s="100"/>
      <c r="I52" s="99" t="s">
        <v>803</v>
      </c>
      <c r="J52" s="100"/>
      <c r="K52" s="99" t="s">
        <v>803</v>
      </c>
      <c r="L52" s="100"/>
      <c r="M52" s="139">
        <v>0.99</v>
      </c>
      <c r="N52" s="144"/>
      <c r="O52" s="105">
        <v>30</v>
      </c>
      <c r="P52" s="45"/>
      <c r="Q52" s="225"/>
      <c r="R52" s="225"/>
      <c r="S52" s="214"/>
      <c r="T52" s="134"/>
      <c r="U52" s="354"/>
      <c r="V52" s="354"/>
    </row>
    <row r="53" spans="1:27" ht="15.75" customHeight="1" x14ac:dyDescent="0.35">
      <c r="A53" s="53" t="s">
        <v>232</v>
      </c>
      <c r="C53" s="103" t="s">
        <v>141</v>
      </c>
      <c r="D53" s="61"/>
      <c r="E53" s="175" t="s">
        <v>140</v>
      </c>
      <c r="F53" s="98" t="s">
        <v>3</v>
      </c>
      <c r="G53" s="255">
        <v>91.3</v>
      </c>
      <c r="H53" s="227"/>
      <c r="I53" s="99" t="s">
        <v>803</v>
      </c>
      <c r="J53" s="227"/>
      <c r="K53" s="99" t="s">
        <v>803</v>
      </c>
      <c r="L53" s="227"/>
      <c r="M53" s="267">
        <v>0.99</v>
      </c>
      <c r="N53" s="268"/>
      <c r="O53" s="257">
        <v>36.299999999999997</v>
      </c>
      <c r="P53" s="47"/>
      <c r="Q53" s="228"/>
      <c r="R53" s="225"/>
      <c r="S53" s="214"/>
      <c r="T53" s="134"/>
      <c r="U53" s="352"/>
      <c r="V53" s="352"/>
    </row>
    <row r="54" spans="1:27" s="26" customFormat="1" ht="15.75" customHeight="1" x14ac:dyDescent="0.35">
      <c r="A54" s="53" t="s">
        <v>711</v>
      </c>
      <c r="B54" s="217"/>
      <c r="C54" s="103" t="s">
        <v>713</v>
      </c>
      <c r="D54" s="61"/>
      <c r="E54" s="175" t="s">
        <v>761</v>
      </c>
      <c r="F54" s="98" t="s">
        <v>3</v>
      </c>
      <c r="G54" s="255">
        <v>84.2</v>
      </c>
      <c r="H54" s="227"/>
      <c r="I54" s="99" t="s">
        <v>803</v>
      </c>
      <c r="J54" s="227"/>
      <c r="K54" s="99" t="s">
        <v>803</v>
      </c>
      <c r="L54" s="227"/>
      <c r="M54" s="269" t="s">
        <v>731</v>
      </c>
      <c r="N54" s="268"/>
      <c r="O54" s="257">
        <v>39.5</v>
      </c>
      <c r="P54" s="47"/>
      <c r="Q54" s="228"/>
      <c r="R54" s="225"/>
      <c r="S54" s="215"/>
      <c r="T54" s="45"/>
      <c r="U54" s="354"/>
      <c r="V54" s="354"/>
      <c r="W54" s="37" t="s">
        <v>736</v>
      </c>
    </row>
    <row r="55" spans="1:27" ht="15.75" customHeight="1" x14ac:dyDescent="0.35">
      <c r="A55" s="53" t="s">
        <v>233</v>
      </c>
      <c r="C55" s="103" t="s">
        <v>236</v>
      </c>
      <c r="D55" s="61"/>
      <c r="E55" s="175" t="s">
        <v>142</v>
      </c>
      <c r="F55" s="98" t="s">
        <v>3</v>
      </c>
      <c r="G55" s="255">
        <v>108</v>
      </c>
      <c r="H55" s="102"/>
      <c r="I55" s="99" t="s">
        <v>803</v>
      </c>
      <c r="J55" s="102"/>
      <c r="K55" s="99" t="s">
        <v>803</v>
      </c>
      <c r="L55" s="102"/>
      <c r="M55" s="267">
        <v>0.99</v>
      </c>
      <c r="N55" s="268"/>
      <c r="O55" s="257">
        <v>10</v>
      </c>
      <c r="P55" s="47"/>
      <c r="Q55" s="228"/>
      <c r="R55" s="225"/>
      <c r="S55" s="214"/>
      <c r="T55" s="134"/>
      <c r="U55" s="352"/>
      <c r="V55" s="352"/>
    </row>
    <row r="56" spans="1:27" s="3" customFormat="1" x14ac:dyDescent="0.35">
      <c r="A56" s="41" t="s">
        <v>146</v>
      </c>
      <c r="B56" s="7" t="s">
        <v>147</v>
      </c>
      <c r="C56" s="7"/>
      <c r="D56" s="60"/>
      <c r="E56" s="94"/>
      <c r="F56" s="94"/>
      <c r="G56" s="115"/>
      <c r="H56" s="270"/>
      <c r="I56" s="115"/>
      <c r="J56" s="270"/>
      <c r="K56" s="115"/>
      <c r="L56" s="270"/>
      <c r="M56" s="119"/>
      <c r="N56" s="119"/>
      <c r="O56" s="142"/>
      <c r="P56" s="271"/>
      <c r="Q56" s="271"/>
      <c r="R56" s="46"/>
      <c r="S56" s="97"/>
      <c r="T56" s="46"/>
      <c r="U56" s="35"/>
      <c r="V56" s="35"/>
      <c r="W56" s="171"/>
      <c r="X56" s="1"/>
    </row>
    <row r="57" spans="1:27" s="3" customFormat="1" x14ac:dyDescent="0.35">
      <c r="A57" s="52" t="s">
        <v>237</v>
      </c>
      <c r="C57" s="7" t="s">
        <v>238</v>
      </c>
      <c r="D57" s="60"/>
      <c r="E57" s="94"/>
      <c r="F57" s="94"/>
      <c r="G57" s="115"/>
      <c r="H57" s="270"/>
      <c r="I57" s="115"/>
      <c r="J57" s="270"/>
      <c r="K57" s="115"/>
      <c r="L57" s="270"/>
      <c r="M57" s="119"/>
      <c r="N57" s="119"/>
      <c r="O57" s="142"/>
      <c r="P57" s="271"/>
      <c r="Q57" s="271"/>
      <c r="R57" s="46"/>
      <c r="S57" s="97"/>
      <c r="T57" s="46"/>
      <c r="U57" s="353"/>
      <c r="V57" s="353"/>
      <c r="W57" s="1"/>
      <c r="X57" s="21"/>
      <c r="Y57" s="22"/>
    </row>
    <row r="58" spans="1:27" s="37" customFormat="1" ht="17.899999999999999" customHeight="1" x14ac:dyDescent="0.35">
      <c r="A58" s="273" t="s">
        <v>239</v>
      </c>
      <c r="B58" s="83"/>
      <c r="C58" s="104" t="s">
        <v>147</v>
      </c>
      <c r="D58" s="65"/>
      <c r="E58" s="274" t="s">
        <v>148</v>
      </c>
      <c r="F58" s="101" t="s">
        <v>31</v>
      </c>
      <c r="G58" s="423">
        <v>55.81</v>
      </c>
      <c r="H58" s="102" t="s">
        <v>722</v>
      </c>
      <c r="I58" s="255" t="s">
        <v>803</v>
      </c>
      <c r="J58" s="102"/>
      <c r="K58" s="255" t="s">
        <v>803</v>
      </c>
      <c r="L58" s="102"/>
      <c r="M58" s="272">
        <v>1</v>
      </c>
      <c r="N58" s="143"/>
      <c r="O58" s="424">
        <v>38.200000000000003</v>
      </c>
      <c r="P58" s="102" t="s">
        <v>722</v>
      </c>
      <c r="Q58" s="424">
        <f>ROUND(O58*1.1088,2)</f>
        <v>42.36</v>
      </c>
      <c r="R58" s="102" t="s">
        <v>722</v>
      </c>
      <c r="S58" s="265">
        <v>0.73</v>
      </c>
      <c r="T58" s="102"/>
      <c r="U58" s="420"/>
      <c r="V58" s="420"/>
      <c r="W58" s="37" t="s">
        <v>875</v>
      </c>
      <c r="Y58" s="137"/>
      <c r="Z58" s="132"/>
      <c r="AA58" s="132"/>
    </row>
    <row r="59" spans="1:27" ht="15.75" customHeight="1" x14ac:dyDescent="0.35">
      <c r="A59" s="53" t="s">
        <v>240</v>
      </c>
      <c r="B59" s="83"/>
      <c r="C59" s="103" t="s">
        <v>150</v>
      </c>
      <c r="D59" s="65"/>
      <c r="E59" s="175" t="s">
        <v>149</v>
      </c>
      <c r="F59" s="98" t="s">
        <v>3</v>
      </c>
      <c r="G59" s="255">
        <v>55.3</v>
      </c>
      <c r="H59" s="227"/>
      <c r="I59" s="99" t="s">
        <v>803</v>
      </c>
      <c r="J59" s="227"/>
      <c r="K59" s="99" t="s">
        <v>803</v>
      </c>
      <c r="L59" s="227"/>
      <c r="M59" s="272">
        <v>1</v>
      </c>
      <c r="N59" s="143"/>
      <c r="O59" s="257">
        <v>49.7</v>
      </c>
      <c r="P59" s="227"/>
      <c r="Q59" s="303">
        <f>ROUND(O59*1.1088,2)</f>
        <v>55.11</v>
      </c>
      <c r="R59" s="100"/>
      <c r="S59" s="265">
        <v>0.74</v>
      </c>
      <c r="T59" s="102"/>
      <c r="U59" s="352"/>
      <c r="V59" s="352"/>
      <c r="W59" s="1" t="s">
        <v>875</v>
      </c>
      <c r="X59" s="157"/>
      <c r="Y59" s="158"/>
      <c r="Z59" s="10"/>
      <c r="AA59" s="10"/>
    </row>
    <row r="60" spans="1:27" s="3" customFormat="1" x14ac:dyDescent="0.35">
      <c r="A60" s="41">
        <v>14</v>
      </c>
      <c r="B60" s="7" t="s">
        <v>151</v>
      </c>
      <c r="C60" s="7"/>
      <c r="D60" s="60"/>
      <c r="E60" s="94"/>
      <c r="F60" s="94"/>
      <c r="G60" s="115"/>
      <c r="H60" s="270"/>
      <c r="I60" s="115"/>
      <c r="J60" s="270"/>
      <c r="K60" s="115"/>
      <c r="L60" s="270"/>
      <c r="M60" s="119"/>
      <c r="N60" s="119"/>
      <c r="O60" s="142"/>
      <c r="P60" s="271"/>
      <c r="Q60" s="271"/>
      <c r="R60" s="46"/>
      <c r="S60" s="97"/>
      <c r="T60" s="46"/>
      <c r="U60" s="35"/>
      <c r="V60" s="35"/>
      <c r="W60" s="1"/>
      <c r="X60" s="1"/>
    </row>
    <row r="61" spans="1:27" s="3" customFormat="1" x14ac:dyDescent="0.35">
      <c r="A61" s="52" t="s">
        <v>241</v>
      </c>
      <c r="C61" s="7" t="s">
        <v>151</v>
      </c>
      <c r="D61" s="60"/>
      <c r="E61" s="94"/>
      <c r="F61" s="94"/>
      <c r="G61" s="115"/>
      <c r="H61" s="270"/>
      <c r="I61" s="115"/>
      <c r="J61" s="270"/>
      <c r="K61" s="115"/>
      <c r="L61" s="270"/>
      <c r="M61" s="119"/>
      <c r="N61" s="119"/>
      <c r="O61" s="142"/>
      <c r="P61" s="271"/>
      <c r="Q61" s="271"/>
      <c r="R61" s="46"/>
      <c r="S61" s="97"/>
      <c r="T61" s="46"/>
      <c r="U61" s="353"/>
      <c r="V61" s="353"/>
      <c r="W61" s="21"/>
      <c r="X61" s="21"/>
      <c r="Y61" s="22"/>
    </row>
    <row r="62" spans="1:27" ht="17.899999999999999" customHeight="1" x14ac:dyDescent="0.35">
      <c r="A62" s="53" t="s">
        <v>242</v>
      </c>
      <c r="B62" s="83"/>
      <c r="C62" s="103" t="s">
        <v>152</v>
      </c>
      <c r="D62" s="65"/>
      <c r="E62" s="175" t="s">
        <v>247</v>
      </c>
      <c r="F62" s="98" t="s">
        <v>3</v>
      </c>
      <c r="G62" s="255">
        <v>107.6</v>
      </c>
      <c r="H62" s="102"/>
      <c r="I62" s="99" t="s">
        <v>803</v>
      </c>
      <c r="J62" s="102"/>
      <c r="K62" s="99" t="s">
        <v>803</v>
      </c>
      <c r="L62" s="102"/>
      <c r="M62" s="267">
        <v>0.99</v>
      </c>
      <c r="N62" s="268"/>
      <c r="O62" s="257">
        <v>10.1</v>
      </c>
      <c r="P62" s="254"/>
      <c r="Q62" s="256"/>
      <c r="R62" s="164"/>
      <c r="S62" s="214">
        <v>0.32</v>
      </c>
      <c r="T62" s="134"/>
      <c r="U62" s="354"/>
      <c r="V62" s="354"/>
      <c r="W62" s="34"/>
      <c r="Y62" s="158"/>
      <c r="Z62" s="10"/>
      <c r="AA62" s="10"/>
    </row>
    <row r="63" spans="1:27" ht="15.75" customHeight="1" x14ac:dyDescent="0.35">
      <c r="A63" s="53" t="s">
        <v>243</v>
      </c>
      <c r="B63" s="83"/>
      <c r="C63" s="103" t="s">
        <v>153</v>
      </c>
      <c r="D63" s="65"/>
      <c r="E63" s="175" t="s">
        <v>248</v>
      </c>
      <c r="F63" s="98" t="s">
        <v>3</v>
      </c>
      <c r="G63" s="255">
        <v>103.2</v>
      </c>
      <c r="H63" s="102"/>
      <c r="I63" s="99" t="s">
        <v>803</v>
      </c>
      <c r="J63" s="102"/>
      <c r="K63" s="99" t="s">
        <v>803</v>
      </c>
      <c r="L63" s="102"/>
      <c r="M63" s="267">
        <v>0.99</v>
      </c>
      <c r="N63" s="268"/>
      <c r="O63" s="257">
        <v>12.3</v>
      </c>
      <c r="P63" s="254"/>
      <c r="Q63" s="256"/>
      <c r="R63" s="164"/>
      <c r="S63" s="214">
        <v>0.38</v>
      </c>
      <c r="T63" s="134"/>
      <c r="U63" s="352"/>
      <c r="V63" s="352"/>
      <c r="W63" s="11"/>
      <c r="X63" s="157"/>
      <c r="Y63" s="158"/>
      <c r="Z63" s="10"/>
      <c r="AA63" s="10"/>
    </row>
    <row r="64" spans="1:27" ht="15.75" customHeight="1" x14ac:dyDescent="0.35">
      <c r="A64" s="53" t="s">
        <v>244</v>
      </c>
      <c r="B64" s="83"/>
      <c r="C64" s="103" t="s">
        <v>154</v>
      </c>
      <c r="D64" s="65"/>
      <c r="E64" s="175" t="s">
        <v>249</v>
      </c>
      <c r="F64" s="98" t="s">
        <v>3</v>
      </c>
      <c r="G64" s="255">
        <v>97</v>
      </c>
      <c r="H64" s="102"/>
      <c r="I64" s="99" t="s">
        <v>803</v>
      </c>
      <c r="J64" s="102"/>
      <c r="K64" s="99" t="s">
        <v>803</v>
      </c>
      <c r="L64" s="102"/>
      <c r="M64" s="267">
        <v>0.99</v>
      </c>
      <c r="N64" s="268"/>
      <c r="O64" s="257">
        <v>18</v>
      </c>
      <c r="P64" s="47"/>
      <c r="Q64" s="228"/>
      <c r="R64" s="225"/>
      <c r="S64" s="214"/>
      <c r="T64" s="134"/>
      <c r="U64" s="354"/>
      <c r="V64" s="354"/>
      <c r="W64" s="11"/>
      <c r="X64" s="157"/>
      <c r="Y64" s="158"/>
      <c r="Z64" s="10"/>
      <c r="AA64" s="10"/>
    </row>
    <row r="65" spans="1:29" ht="15.75" customHeight="1" x14ac:dyDescent="0.35">
      <c r="A65" s="53" t="s">
        <v>245</v>
      </c>
      <c r="B65" s="83"/>
      <c r="C65" s="103" t="s">
        <v>246</v>
      </c>
      <c r="D65" s="127"/>
      <c r="E65" s="175" t="s">
        <v>761</v>
      </c>
      <c r="F65" s="98" t="s">
        <v>3</v>
      </c>
      <c r="G65" s="255">
        <v>112</v>
      </c>
      <c r="H65" s="227"/>
      <c r="I65" s="99" t="s">
        <v>803</v>
      </c>
      <c r="J65" s="227"/>
      <c r="K65" s="99" t="s">
        <v>803</v>
      </c>
      <c r="L65" s="227"/>
      <c r="M65" s="267">
        <v>0.99</v>
      </c>
      <c r="N65" s="143"/>
      <c r="O65" s="257">
        <v>8</v>
      </c>
      <c r="P65" s="254"/>
      <c r="Q65" s="228"/>
      <c r="R65" s="228"/>
      <c r="S65" s="214"/>
      <c r="T65" s="134"/>
      <c r="U65" s="352"/>
      <c r="V65" s="352"/>
      <c r="W65" s="11"/>
      <c r="X65" s="157"/>
      <c r="Y65" s="158"/>
      <c r="Z65" s="10"/>
      <c r="AA65" s="10"/>
    </row>
    <row r="66" spans="1:29" ht="15.75" customHeight="1" x14ac:dyDescent="0.35">
      <c r="A66" s="195"/>
      <c r="B66" s="196"/>
      <c r="C66" s="197"/>
      <c r="D66" s="186"/>
      <c r="E66" s="187"/>
      <c r="F66" s="188"/>
      <c r="G66" s="285"/>
      <c r="H66" s="189"/>
      <c r="I66" s="285"/>
      <c r="J66" s="189"/>
      <c r="K66" s="285"/>
      <c r="L66" s="189"/>
      <c r="M66" s="190"/>
      <c r="N66" s="190"/>
      <c r="O66" s="191"/>
      <c r="P66" s="192"/>
      <c r="Q66" s="192"/>
      <c r="R66" s="192"/>
      <c r="S66" s="190"/>
      <c r="T66" s="192"/>
      <c r="U66" s="35"/>
      <c r="V66" s="35"/>
      <c r="W66" s="11"/>
      <c r="X66" s="157"/>
      <c r="Y66" s="158"/>
      <c r="Z66" s="10"/>
      <c r="AA66" s="10"/>
    </row>
    <row r="67" spans="1:29" s="3" customFormat="1" x14ac:dyDescent="0.35">
      <c r="A67" s="41">
        <v>21</v>
      </c>
      <c r="B67" s="7" t="s">
        <v>250</v>
      </c>
      <c r="C67" s="7"/>
      <c r="D67" s="60"/>
      <c r="E67" s="94"/>
      <c r="F67" s="94"/>
      <c r="G67" s="95"/>
      <c r="H67" s="96"/>
      <c r="I67" s="95"/>
      <c r="J67" s="96"/>
      <c r="K67" s="95"/>
      <c r="L67" s="96"/>
      <c r="M67" s="97"/>
      <c r="N67" s="97"/>
      <c r="O67" s="109"/>
      <c r="P67" s="46"/>
      <c r="Q67" s="46"/>
      <c r="R67" s="46"/>
      <c r="S67" s="97"/>
      <c r="T67" s="46"/>
      <c r="U67" s="355"/>
      <c r="V67" s="355"/>
      <c r="W67" s="171"/>
      <c r="X67" s="1"/>
    </row>
    <row r="68" spans="1:29" s="3" customFormat="1" x14ac:dyDescent="0.35">
      <c r="A68" s="52" t="s">
        <v>251</v>
      </c>
      <c r="C68" s="7" t="s">
        <v>395</v>
      </c>
      <c r="D68" s="60"/>
      <c r="E68" s="94"/>
      <c r="F68" s="94"/>
      <c r="G68" s="95"/>
      <c r="H68" s="96"/>
      <c r="I68" s="95"/>
      <c r="J68" s="96"/>
      <c r="K68" s="95"/>
      <c r="L68" s="96"/>
      <c r="M68" s="97"/>
      <c r="N68" s="97"/>
      <c r="O68" s="109"/>
      <c r="P68" s="46"/>
      <c r="Q68" s="46"/>
      <c r="R68" s="46"/>
      <c r="S68" s="97"/>
      <c r="T68" s="46"/>
      <c r="U68" s="35"/>
      <c r="V68" s="35"/>
      <c r="W68" s="1"/>
      <c r="X68" s="21"/>
      <c r="Y68" s="22"/>
    </row>
    <row r="69" spans="1:29" ht="15.75" customHeight="1" x14ac:dyDescent="0.35">
      <c r="A69" s="53" t="s">
        <v>252</v>
      </c>
      <c r="C69" s="103" t="s">
        <v>5</v>
      </c>
      <c r="D69" s="61"/>
      <c r="E69" s="175" t="s">
        <v>4</v>
      </c>
      <c r="F69" s="98" t="s">
        <v>3</v>
      </c>
      <c r="G69" s="99" t="s">
        <v>803</v>
      </c>
      <c r="H69" s="134"/>
      <c r="I69" s="99">
        <v>112</v>
      </c>
      <c r="J69" s="134"/>
      <c r="K69" s="99" t="s">
        <v>803</v>
      </c>
      <c r="L69" s="134"/>
      <c r="M69" s="139">
        <v>0.99</v>
      </c>
      <c r="N69" s="144"/>
      <c r="O69" s="105">
        <v>14</v>
      </c>
      <c r="P69" s="45"/>
      <c r="Q69" s="225"/>
      <c r="R69" s="225"/>
      <c r="S69" s="214"/>
      <c r="T69" s="134"/>
      <c r="U69" s="352"/>
      <c r="V69" s="352"/>
      <c r="W69" s="11" t="s">
        <v>6</v>
      </c>
      <c r="X69" s="14"/>
      <c r="Y69" s="15"/>
      <c r="Z69" s="132"/>
      <c r="AA69" s="132"/>
    </row>
    <row r="70" spans="1:29" ht="15.75" customHeight="1" x14ac:dyDescent="0.35">
      <c r="A70" s="53" t="s">
        <v>253</v>
      </c>
      <c r="C70" s="103" t="s">
        <v>8</v>
      </c>
      <c r="D70" s="61"/>
      <c r="E70" s="175" t="s">
        <v>7</v>
      </c>
      <c r="F70" s="98" t="s">
        <v>3</v>
      </c>
      <c r="G70" s="99" t="s">
        <v>803</v>
      </c>
      <c r="H70" s="134"/>
      <c r="I70" s="99">
        <v>112</v>
      </c>
      <c r="J70" s="134"/>
      <c r="K70" s="99" t="s">
        <v>803</v>
      </c>
      <c r="L70" s="134"/>
      <c r="M70" s="139">
        <v>0.99</v>
      </c>
      <c r="N70" s="144"/>
      <c r="O70" s="105">
        <v>9.5</v>
      </c>
      <c r="P70" s="45"/>
      <c r="Q70" s="225"/>
      <c r="R70" s="225"/>
      <c r="S70" s="214"/>
      <c r="T70" s="134"/>
      <c r="U70" s="354"/>
      <c r="V70" s="354"/>
      <c r="W70" s="11" t="s">
        <v>6</v>
      </c>
      <c r="X70" s="14"/>
      <c r="Y70" s="158"/>
      <c r="Z70" s="132"/>
      <c r="AA70" s="132"/>
    </row>
    <row r="71" spans="1:29" s="37" customFormat="1" ht="15.75" customHeight="1" x14ac:dyDescent="0.35">
      <c r="A71" s="54"/>
      <c r="B71" s="167" t="s">
        <v>179</v>
      </c>
      <c r="C71" s="168"/>
      <c r="D71" s="169"/>
      <c r="E71" s="170"/>
      <c r="F71" s="170"/>
      <c r="G71" s="205"/>
      <c r="H71" s="206"/>
      <c r="I71" s="205"/>
      <c r="J71" s="206"/>
      <c r="K71" s="205"/>
      <c r="L71" s="206"/>
      <c r="M71" s="146"/>
      <c r="N71" s="146"/>
      <c r="O71" s="206"/>
      <c r="P71" s="207"/>
      <c r="Q71" s="207"/>
      <c r="R71" s="207"/>
      <c r="S71" s="146"/>
      <c r="T71" s="207"/>
      <c r="U71" s="128"/>
      <c r="V71" s="352"/>
      <c r="W71" s="153" t="s">
        <v>743</v>
      </c>
      <c r="X71" s="153"/>
      <c r="Y71" s="131"/>
    </row>
    <row r="72" spans="1:29" s="37" customFormat="1" ht="15.75" customHeight="1" x14ac:dyDescent="0.35">
      <c r="A72" s="54"/>
      <c r="B72" s="53" t="s">
        <v>254</v>
      </c>
      <c r="C72" s="104" t="s">
        <v>166</v>
      </c>
      <c r="D72" s="42"/>
      <c r="E72" s="175" t="s">
        <v>165</v>
      </c>
      <c r="F72" s="101" t="s">
        <v>3</v>
      </c>
      <c r="G72" s="99" t="s">
        <v>803</v>
      </c>
      <c r="H72" s="134"/>
      <c r="I72" s="99">
        <v>112</v>
      </c>
      <c r="J72" s="134"/>
      <c r="K72" s="99" t="s">
        <v>803</v>
      </c>
      <c r="L72" s="134"/>
      <c r="M72" s="139">
        <v>0.99</v>
      </c>
      <c r="N72" s="144"/>
      <c r="O72" s="105">
        <v>9.5</v>
      </c>
      <c r="P72" s="45"/>
      <c r="Q72" s="225"/>
      <c r="R72" s="225"/>
      <c r="S72" s="214"/>
      <c r="T72" s="134"/>
      <c r="U72" s="354"/>
      <c r="V72" s="354"/>
      <c r="W72" s="34" t="s">
        <v>6</v>
      </c>
      <c r="X72" s="132"/>
      <c r="Y72" s="158"/>
      <c r="Z72" s="132"/>
      <c r="AA72" s="132"/>
    </row>
    <row r="73" spans="1:29" s="37" customFormat="1" ht="15.75" customHeight="1" x14ac:dyDescent="0.35">
      <c r="A73" s="54"/>
      <c r="B73" s="53" t="s">
        <v>255</v>
      </c>
      <c r="C73" s="104" t="s">
        <v>168</v>
      </c>
      <c r="D73" s="42"/>
      <c r="E73" s="175" t="s">
        <v>167</v>
      </c>
      <c r="F73" s="101" t="s">
        <v>3</v>
      </c>
      <c r="G73" s="99" t="s">
        <v>803</v>
      </c>
      <c r="H73" s="134"/>
      <c r="I73" s="99">
        <v>112</v>
      </c>
      <c r="J73" s="134"/>
      <c r="K73" s="99" t="s">
        <v>803</v>
      </c>
      <c r="L73" s="134"/>
      <c r="M73" s="139">
        <v>0.99</v>
      </c>
      <c r="N73" s="144"/>
      <c r="O73" s="105">
        <v>9.5</v>
      </c>
      <c r="P73" s="45"/>
      <c r="Q73" s="225"/>
      <c r="R73" s="225"/>
      <c r="S73" s="214"/>
      <c r="T73" s="134"/>
      <c r="U73" s="352"/>
      <c r="V73" s="352"/>
      <c r="W73" s="34" t="s">
        <v>6</v>
      </c>
      <c r="X73" s="132"/>
      <c r="Y73" s="158"/>
      <c r="Z73" s="132"/>
      <c r="AA73" s="132"/>
    </row>
    <row r="74" spans="1:29" ht="15.75" customHeight="1" x14ac:dyDescent="0.35">
      <c r="A74" s="53" t="s">
        <v>256</v>
      </c>
      <c r="C74" s="103" t="s">
        <v>10</v>
      </c>
      <c r="D74" s="61"/>
      <c r="E74" s="175" t="s">
        <v>9</v>
      </c>
      <c r="F74" s="98" t="s">
        <v>3</v>
      </c>
      <c r="G74" s="99" t="s">
        <v>803</v>
      </c>
      <c r="H74" s="134"/>
      <c r="I74" s="99">
        <v>112</v>
      </c>
      <c r="J74" s="134"/>
      <c r="K74" s="99" t="s">
        <v>803</v>
      </c>
      <c r="L74" s="134"/>
      <c r="M74" s="139">
        <v>0.99</v>
      </c>
      <c r="N74" s="144"/>
      <c r="O74" s="105">
        <v>10</v>
      </c>
      <c r="P74" s="45"/>
      <c r="Q74" s="225"/>
      <c r="R74" s="225"/>
      <c r="S74" s="214"/>
      <c r="T74" s="134"/>
      <c r="U74" s="354"/>
      <c r="V74" s="354"/>
      <c r="W74" s="11" t="s">
        <v>6</v>
      </c>
      <c r="Y74" s="158"/>
      <c r="Z74" s="132"/>
      <c r="AA74" s="132"/>
    </row>
    <row r="75" spans="1:29" ht="15.75" customHeight="1" x14ac:dyDescent="0.35">
      <c r="A75" s="53" t="s">
        <v>257</v>
      </c>
      <c r="C75" s="104" t="s">
        <v>745</v>
      </c>
      <c r="D75" s="124"/>
      <c r="E75" s="175" t="s">
        <v>49</v>
      </c>
      <c r="F75" s="101" t="s">
        <v>3</v>
      </c>
      <c r="G75" s="99" t="s">
        <v>803</v>
      </c>
      <c r="H75" s="134"/>
      <c r="I75" s="99">
        <v>112</v>
      </c>
      <c r="J75" s="134"/>
      <c r="K75" s="99" t="s">
        <v>803</v>
      </c>
      <c r="L75" s="134"/>
      <c r="M75" s="139">
        <v>0.99</v>
      </c>
      <c r="N75" s="144"/>
      <c r="O75" s="105">
        <v>11.5</v>
      </c>
      <c r="P75" s="45"/>
      <c r="Q75" s="225"/>
      <c r="R75" s="225"/>
      <c r="S75" s="214"/>
      <c r="T75" s="134"/>
      <c r="U75" s="352"/>
      <c r="V75" s="352"/>
      <c r="W75" s="34" t="s">
        <v>6</v>
      </c>
      <c r="X75" s="43"/>
      <c r="Y75" s="10"/>
      <c r="Z75" s="132"/>
      <c r="AA75" s="132"/>
    </row>
    <row r="76" spans="1:29" ht="15.75" customHeight="1" x14ac:dyDescent="0.35">
      <c r="A76" s="53" t="s">
        <v>258</v>
      </c>
      <c r="C76" s="103" t="s">
        <v>157</v>
      </c>
      <c r="D76" s="124"/>
      <c r="E76" s="175" t="s">
        <v>81</v>
      </c>
      <c r="F76" s="98" t="s">
        <v>3</v>
      </c>
      <c r="G76" s="99" t="s">
        <v>803</v>
      </c>
      <c r="H76" s="134"/>
      <c r="I76" s="99">
        <v>112</v>
      </c>
      <c r="J76" s="134"/>
      <c r="K76" s="99" t="s">
        <v>803</v>
      </c>
      <c r="L76" s="134"/>
      <c r="M76" s="139">
        <v>0.99</v>
      </c>
      <c r="N76" s="144"/>
      <c r="O76" s="105">
        <v>10</v>
      </c>
      <c r="P76" s="93"/>
      <c r="Q76" s="226"/>
      <c r="R76" s="226"/>
      <c r="S76" s="214"/>
      <c r="T76" s="134"/>
      <c r="U76" s="354"/>
      <c r="V76" s="354"/>
      <c r="W76" s="34" t="s">
        <v>6</v>
      </c>
      <c r="X76" s="14"/>
      <c r="Y76" s="158"/>
      <c r="Z76" s="132"/>
      <c r="AA76" s="132"/>
      <c r="AC76" s="26"/>
    </row>
    <row r="77" spans="1:29" s="3" customFormat="1" x14ac:dyDescent="0.35">
      <c r="A77" s="52" t="s">
        <v>260</v>
      </c>
      <c r="B77" s="1"/>
      <c r="C77" s="7" t="s">
        <v>11</v>
      </c>
      <c r="D77" s="125"/>
      <c r="E77" s="175"/>
      <c r="F77" s="94"/>
      <c r="G77" s="95"/>
      <c r="H77" s="97"/>
      <c r="I77" s="95"/>
      <c r="J77" s="97"/>
      <c r="K77" s="95"/>
      <c r="L77" s="97"/>
      <c r="M77" s="97"/>
      <c r="N77" s="97"/>
      <c r="O77" s="111"/>
      <c r="P77" s="48"/>
      <c r="Q77" s="48"/>
      <c r="R77" s="48"/>
      <c r="S77" s="97"/>
      <c r="T77" s="48"/>
      <c r="U77" s="231"/>
      <c r="V77" s="231"/>
      <c r="W77" s="11"/>
      <c r="X77" s="16"/>
      <c r="Y77" s="13"/>
      <c r="Z77" s="154"/>
      <c r="AA77" s="132"/>
    </row>
    <row r="78" spans="1:29" x14ac:dyDescent="0.35">
      <c r="A78" s="53" t="s">
        <v>259</v>
      </c>
      <c r="C78" s="103" t="s">
        <v>13</v>
      </c>
      <c r="D78" s="126"/>
      <c r="E78" s="175" t="s">
        <v>12</v>
      </c>
      <c r="F78" s="98" t="s">
        <v>3</v>
      </c>
      <c r="G78" s="99" t="s">
        <v>803</v>
      </c>
      <c r="H78" s="134"/>
      <c r="I78" s="99">
        <v>112</v>
      </c>
      <c r="J78" s="134"/>
      <c r="K78" s="99" t="s">
        <v>803</v>
      </c>
      <c r="L78" s="134"/>
      <c r="M78" s="139">
        <v>0.99</v>
      </c>
      <c r="N78" s="144"/>
      <c r="O78" s="105">
        <v>7.5</v>
      </c>
      <c r="P78" s="45"/>
      <c r="Q78" s="225"/>
      <c r="R78" s="225"/>
      <c r="S78" s="214"/>
      <c r="T78" s="134"/>
      <c r="U78" s="354"/>
      <c r="V78" s="354"/>
      <c r="W78" s="11" t="s">
        <v>6</v>
      </c>
      <c r="Y78" s="10"/>
      <c r="Z78" s="132"/>
      <c r="AA78" s="132"/>
    </row>
    <row r="79" spans="1:29" x14ac:dyDescent="0.35">
      <c r="A79" s="53" t="s">
        <v>263</v>
      </c>
      <c r="C79" s="103" t="s">
        <v>52</v>
      </c>
      <c r="D79" s="124"/>
      <c r="E79" s="175" t="s">
        <v>14</v>
      </c>
      <c r="F79" s="98" t="s">
        <v>3</v>
      </c>
      <c r="G79" s="99" t="s">
        <v>803</v>
      </c>
      <c r="H79" s="134"/>
      <c r="I79" s="99">
        <v>112</v>
      </c>
      <c r="J79" s="134"/>
      <c r="K79" s="99" t="s">
        <v>803</v>
      </c>
      <c r="L79" s="134"/>
      <c r="M79" s="139">
        <v>0.99</v>
      </c>
      <c r="N79" s="144"/>
      <c r="O79" s="105">
        <v>7</v>
      </c>
      <c r="P79" s="45"/>
      <c r="Q79" s="225"/>
      <c r="R79" s="225"/>
      <c r="S79" s="214"/>
      <c r="T79" s="134"/>
      <c r="U79" s="352"/>
      <c r="V79" s="352"/>
      <c r="W79" s="11" t="s">
        <v>6</v>
      </c>
      <c r="X79" s="43"/>
      <c r="Y79" s="10"/>
      <c r="Z79" s="132"/>
      <c r="AA79" s="132"/>
    </row>
    <row r="80" spans="1:29" x14ac:dyDescent="0.35">
      <c r="A80" s="53" t="s">
        <v>264</v>
      </c>
      <c r="C80" s="103" t="s">
        <v>16</v>
      </c>
      <c r="D80" s="126"/>
      <c r="E80" s="175" t="s">
        <v>15</v>
      </c>
      <c r="F80" s="98" t="s">
        <v>3</v>
      </c>
      <c r="G80" s="99" t="s">
        <v>803</v>
      </c>
      <c r="H80" s="134"/>
      <c r="I80" s="99">
        <v>112</v>
      </c>
      <c r="J80" s="134"/>
      <c r="K80" s="99" t="s">
        <v>803</v>
      </c>
      <c r="L80" s="134"/>
      <c r="M80" s="139">
        <v>0.99</v>
      </c>
      <c r="N80" s="144"/>
      <c r="O80" s="105">
        <v>10.5</v>
      </c>
      <c r="P80" s="45"/>
      <c r="Q80" s="225"/>
      <c r="R80" s="225"/>
      <c r="S80" s="214"/>
      <c r="T80" s="134"/>
      <c r="U80" s="354"/>
      <c r="V80" s="354"/>
      <c r="W80" s="11" t="s">
        <v>6</v>
      </c>
      <c r="X80" s="9"/>
      <c r="Y80" s="31"/>
      <c r="Z80" s="132"/>
      <c r="AA80" s="132"/>
    </row>
    <row r="81" spans="1:27" x14ac:dyDescent="0.35">
      <c r="A81" s="53" t="s">
        <v>265</v>
      </c>
      <c r="C81" s="104" t="s">
        <v>51</v>
      </c>
      <c r="D81" s="127"/>
      <c r="E81" s="175" t="s">
        <v>50</v>
      </c>
      <c r="F81" s="101" t="s">
        <v>3</v>
      </c>
      <c r="G81" s="99" t="s">
        <v>803</v>
      </c>
      <c r="H81" s="134"/>
      <c r="I81" s="99">
        <v>112</v>
      </c>
      <c r="J81" s="134"/>
      <c r="K81" s="99" t="s">
        <v>803</v>
      </c>
      <c r="L81" s="134"/>
      <c r="M81" s="139">
        <v>0.99</v>
      </c>
      <c r="N81" s="144"/>
      <c r="O81" s="105">
        <v>17</v>
      </c>
      <c r="P81" s="45"/>
      <c r="Q81" s="225"/>
      <c r="R81" s="225"/>
      <c r="S81" s="214"/>
      <c r="T81" s="134"/>
      <c r="U81" s="352"/>
      <c r="V81" s="352"/>
      <c r="W81" s="34" t="s">
        <v>6</v>
      </c>
      <c r="X81" s="9"/>
      <c r="Y81" s="31"/>
      <c r="Z81" s="132"/>
      <c r="AA81" s="132"/>
    </row>
    <row r="82" spans="1:27" x14ac:dyDescent="0.35">
      <c r="A82" s="53" t="s">
        <v>262</v>
      </c>
      <c r="C82" s="104" t="s">
        <v>18</v>
      </c>
      <c r="D82" s="124"/>
      <c r="E82" s="175" t="s">
        <v>17</v>
      </c>
      <c r="F82" s="101" t="s">
        <v>3</v>
      </c>
      <c r="G82" s="99" t="s">
        <v>803</v>
      </c>
      <c r="H82" s="134"/>
      <c r="I82" s="99">
        <v>112</v>
      </c>
      <c r="J82" s="134"/>
      <c r="K82" s="99" t="s">
        <v>803</v>
      </c>
      <c r="L82" s="134"/>
      <c r="M82" s="139">
        <v>0.99</v>
      </c>
      <c r="N82" s="144"/>
      <c r="O82" s="105">
        <v>7.5</v>
      </c>
      <c r="P82" s="134"/>
      <c r="Q82" s="164"/>
      <c r="R82" s="164"/>
      <c r="S82" s="214"/>
      <c r="T82" s="134"/>
      <c r="U82" s="354"/>
      <c r="V82" s="354"/>
      <c r="W82" s="34" t="s">
        <v>6</v>
      </c>
      <c r="X82" s="43"/>
      <c r="Y82" s="31"/>
      <c r="Z82" s="132"/>
      <c r="AA82" s="132"/>
    </row>
    <row r="83" spans="1:27" x14ac:dyDescent="0.35">
      <c r="A83" s="53" t="s">
        <v>261</v>
      </c>
      <c r="C83" s="103" t="s">
        <v>20</v>
      </c>
      <c r="D83" s="61"/>
      <c r="E83" s="173" t="s">
        <v>19</v>
      </c>
      <c r="F83" s="98" t="s">
        <v>3</v>
      </c>
      <c r="G83" s="99" t="s">
        <v>803</v>
      </c>
      <c r="H83" s="134"/>
      <c r="I83" s="99">
        <v>112</v>
      </c>
      <c r="J83" s="134"/>
      <c r="K83" s="99" t="s">
        <v>803</v>
      </c>
      <c r="L83" s="134"/>
      <c r="M83" s="139">
        <v>0.99</v>
      </c>
      <c r="N83" s="144"/>
      <c r="O83" s="105">
        <v>8.8000000000000007</v>
      </c>
      <c r="P83" s="45"/>
      <c r="Q83" s="225"/>
      <c r="R83" s="225"/>
      <c r="S83" s="214"/>
      <c r="T83" s="134"/>
      <c r="U83" s="352"/>
      <c r="V83" s="352"/>
      <c r="W83" s="11" t="s">
        <v>6</v>
      </c>
      <c r="X83" s="43"/>
      <c r="Y83" s="31"/>
      <c r="Z83" s="132"/>
      <c r="AA83" s="132"/>
    </row>
    <row r="84" spans="1:27" s="3" customFormat="1" x14ac:dyDescent="0.35">
      <c r="A84" s="52" t="s">
        <v>268</v>
      </c>
      <c r="B84" s="1"/>
      <c r="C84" s="7" t="s">
        <v>267</v>
      </c>
      <c r="D84" s="125"/>
      <c r="E84" s="94"/>
      <c r="F84" s="94"/>
      <c r="G84" s="95"/>
      <c r="H84" s="97"/>
      <c r="I84" s="95"/>
      <c r="J84" s="97"/>
      <c r="K84" s="95"/>
      <c r="L84" s="97"/>
      <c r="M84" s="97"/>
      <c r="N84" s="97"/>
      <c r="O84" s="111"/>
      <c r="P84" s="48"/>
      <c r="Q84" s="48"/>
      <c r="R84" s="48"/>
      <c r="S84" s="97"/>
      <c r="T84" s="48"/>
      <c r="U84" s="35"/>
      <c r="V84" s="35"/>
      <c r="W84" s="11" t="s">
        <v>6</v>
      </c>
      <c r="X84" s="16"/>
      <c r="Y84" s="13"/>
      <c r="Z84" s="154"/>
      <c r="AA84" s="132"/>
    </row>
    <row r="85" spans="1:27" x14ac:dyDescent="0.35">
      <c r="A85" s="53" t="s">
        <v>270</v>
      </c>
      <c r="C85" s="103" t="s">
        <v>267</v>
      </c>
      <c r="D85" s="126"/>
      <c r="E85" s="175" t="s">
        <v>281</v>
      </c>
      <c r="F85" s="114" t="s">
        <v>34</v>
      </c>
      <c r="G85" s="99" t="s">
        <v>803</v>
      </c>
      <c r="H85" s="134"/>
      <c r="I85" s="99">
        <v>95.3</v>
      </c>
      <c r="J85" s="134"/>
      <c r="K85" s="99" t="s">
        <v>803</v>
      </c>
      <c r="L85" s="134"/>
      <c r="M85" s="139">
        <v>0.99</v>
      </c>
      <c r="N85" s="144"/>
      <c r="O85" s="105">
        <v>11.5</v>
      </c>
      <c r="P85" s="45"/>
      <c r="Q85" s="225"/>
      <c r="R85" s="225"/>
      <c r="S85" s="214"/>
      <c r="T85" s="134"/>
      <c r="U85" s="352"/>
      <c r="V85" s="352"/>
      <c r="W85" s="11" t="s">
        <v>6</v>
      </c>
      <c r="Y85" s="10"/>
      <c r="Z85" s="132"/>
      <c r="AA85" s="132"/>
    </row>
    <row r="86" spans="1:27" s="3" customFormat="1" x14ac:dyDescent="0.35">
      <c r="A86" s="52" t="s">
        <v>269</v>
      </c>
      <c r="B86" s="1"/>
      <c r="C86" s="7" t="s">
        <v>266</v>
      </c>
      <c r="D86" s="60"/>
      <c r="E86" s="176"/>
      <c r="F86" s="94"/>
      <c r="G86" s="99" t="s">
        <v>803</v>
      </c>
      <c r="H86" s="119"/>
      <c r="I86" s="115"/>
      <c r="J86" s="119"/>
      <c r="K86" s="115"/>
      <c r="L86" s="119"/>
      <c r="M86" s="97"/>
      <c r="N86" s="145"/>
      <c r="O86" s="109"/>
      <c r="P86" s="46"/>
      <c r="Q86" s="46"/>
      <c r="R86" s="46"/>
      <c r="S86" s="97"/>
      <c r="T86" s="46"/>
      <c r="U86" s="35"/>
      <c r="V86" s="35"/>
      <c r="W86" s="11"/>
      <c r="X86" s="1"/>
      <c r="Z86" s="131"/>
      <c r="AA86" s="132"/>
    </row>
    <row r="87" spans="1:27" s="21" customFormat="1" ht="15.75" customHeight="1" x14ac:dyDescent="0.35">
      <c r="A87" s="53" t="s">
        <v>274</v>
      </c>
      <c r="B87" s="1"/>
      <c r="C87" s="121" t="s">
        <v>41</v>
      </c>
      <c r="D87" s="65"/>
      <c r="E87" s="175" t="s">
        <v>69</v>
      </c>
      <c r="F87" s="114" t="s">
        <v>3</v>
      </c>
      <c r="G87" s="99" t="s">
        <v>803</v>
      </c>
      <c r="H87" s="133"/>
      <c r="I87" s="99">
        <v>77</v>
      </c>
      <c r="J87" s="133"/>
      <c r="K87" s="99" t="s">
        <v>803</v>
      </c>
      <c r="L87" s="133"/>
      <c r="M87" s="140">
        <v>0.99</v>
      </c>
      <c r="N87" s="146"/>
      <c r="O87" s="112">
        <v>37</v>
      </c>
      <c r="P87" s="45"/>
      <c r="Q87" s="225"/>
      <c r="R87" s="225"/>
      <c r="S87" s="214"/>
      <c r="T87" s="134"/>
      <c r="U87" s="352"/>
      <c r="V87" s="352"/>
      <c r="W87" s="20" t="s">
        <v>6</v>
      </c>
      <c r="Z87" s="37"/>
      <c r="AA87" s="37"/>
    </row>
    <row r="88" spans="1:27" s="21" customFormat="1" ht="15.75" customHeight="1" x14ac:dyDescent="0.35">
      <c r="A88" s="53" t="s">
        <v>276</v>
      </c>
      <c r="B88" s="1"/>
      <c r="C88" s="104" t="s">
        <v>53</v>
      </c>
      <c r="D88" s="65"/>
      <c r="E88" s="175" t="s">
        <v>70</v>
      </c>
      <c r="F88" s="114" t="s">
        <v>3</v>
      </c>
      <c r="G88" s="99" t="s">
        <v>803</v>
      </c>
      <c r="H88" s="133"/>
      <c r="I88" s="99">
        <v>70</v>
      </c>
      <c r="J88" s="133"/>
      <c r="K88" s="99" t="s">
        <v>803</v>
      </c>
      <c r="L88" s="133"/>
      <c r="M88" s="140">
        <v>0.99</v>
      </c>
      <c r="N88" s="146"/>
      <c r="O88" s="112" t="s">
        <v>723</v>
      </c>
      <c r="P88" s="45"/>
      <c r="Q88" s="225"/>
      <c r="R88" s="225"/>
      <c r="S88" s="214"/>
      <c r="T88" s="134"/>
      <c r="U88" s="354"/>
      <c r="V88" s="354"/>
      <c r="W88" s="66" t="s">
        <v>80</v>
      </c>
      <c r="X88" s="24"/>
      <c r="Z88" s="37"/>
      <c r="AA88" s="37"/>
    </row>
    <row r="89" spans="1:27" s="21" customFormat="1" ht="15.75" customHeight="1" x14ac:dyDescent="0.35">
      <c r="A89" s="53" t="s">
        <v>278</v>
      </c>
      <c r="B89" s="1"/>
      <c r="C89" s="104" t="s">
        <v>797</v>
      </c>
      <c r="D89" s="65"/>
      <c r="E89" s="175" t="s">
        <v>761</v>
      </c>
      <c r="F89" s="114" t="s">
        <v>3</v>
      </c>
      <c r="G89" s="99" t="s">
        <v>803</v>
      </c>
      <c r="H89" s="227"/>
      <c r="I89" s="255">
        <v>112</v>
      </c>
      <c r="J89" s="227"/>
      <c r="K89" s="99" t="s">
        <v>803</v>
      </c>
      <c r="L89" s="227"/>
      <c r="M89" s="140">
        <v>0.99</v>
      </c>
      <c r="N89" s="227"/>
      <c r="O89" s="105">
        <v>2.5</v>
      </c>
      <c r="P89" s="254"/>
      <c r="Q89" s="102"/>
      <c r="R89" s="102"/>
      <c r="S89" s="214"/>
      <c r="T89" s="134"/>
      <c r="U89" s="352"/>
      <c r="V89" s="352"/>
      <c r="W89" s="34" t="s">
        <v>742</v>
      </c>
      <c r="X89" s="24"/>
      <c r="Z89" s="37"/>
      <c r="AA89" s="37"/>
    </row>
    <row r="90" spans="1:27" s="21" customFormat="1" ht="15.75" customHeight="1" x14ac:dyDescent="0.35">
      <c r="A90" s="53" t="s">
        <v>277</v>
      </c>
      <c r="B90" s="1"/>
      <c r="C90" s="104" t="s">
        <v>271</v>
      </c>
      <c r="D90" s="65"/>
      <c r="E90" s="175" t="s">
        <v>761</v>
      </c>
      <c r="F90" s="114" t="s">
        <v>3</v>
      </c>
      <c r="G90" s="99" t="s">
        <v>803</v>
      </c>
      <c r="H90" s="227"/>
      <c r="I90" s="255">
        <v>112</v>
      </c>
      <c r="J90" s="227"/>
      <c r="K90" s="99" t="s">
        <v>803</v>
      </c>
      <c r="L90" s="227"/>
      <c r="M90" s="140">
        <v>0.99</v>
      </c>
      <c r="N90" s="227"/>
      <c r="O90" s="105">
        <v>13</v>
      </c>
      <c r="P90" s="254"/>
      <c r="Q90" s="102"/>
      <c r="R90" s="102"/>
      <c r="S90" s="214"/>
      <c r="T90" s="134"/>
      <c r="U90" s="354"/>
      <c r="V90" s="354"/>
      <c r="W90" s="34" t="s">
        <v>551</v>
      </c>
      <c r="X90" s="24"/>
      <c r="Z90" s="37"/>
      <c r="AA90" s="37"/>
    </row>
    <row r="91" spans="1:27" s="21" customFormat="1" ht="15.75" customHeight="1" x14ac:dyDescent="0.35">
      <c r="A91" s="53" t="s">
        <v>279</v>
      </c>
      <c r="B91" s="1"/>
      <c r="C91" s="104" t="s">
        <v>272</v>
      </c>
      <c r="D91" s="65"/>
      <c r="E91" s="175" t="s">
        <v>761</v>
      </c>
      <c r="F91" s="98" t="s">
        <v>31</v>
      </c>
      <c r="G91" s="99" t="s">
        <v>803</v>
      </c>
      <c r="H91" s="227"/>
      <c r="I91" s="255">
        <v>59</v>
      </c>
      <c r="J91" s="227"/>
      <c r="K91" s="99" t="s">
        <v>803</v>
      </c>
      <c r="L91" s="227"/>
      <c r="M91" s="120">
        <v>1</v>
      </c>
      <c r="N91" s="227"/>
      <c r="O91" s="105" t="s">
        <v>732</v>
      </c>
      <c r="P91" s="254"/>
      <c r="Q91" s="102"/>
      <c r="R91" s="102"/>
      <c r="S91" s="214"/>
      <c r="T91" s="134"/>
      <c r="U91" s="352"/>
      <c r="V91" s="352"/>
      <c r="W91" s="34" t="s">
        <v>551</v>
      </c>
      <c r="X91" s="24"/>
      <c r="Z91" s="37"/>
      <c r="AA91" s="37"/>
    </row>
    <row r="92" spans="1:27" s="21" customFormat="1" ht="15.75" customHeight="1" x14ac:dyDescent="0.35">
      <c r="A92" s="53" t="s">
        <v>280</v>
      </c>
      <c r="B92" s="1"/>
      <c r="C92" s="104" t="s">
        <v>273</v>
      </c>
      <c r="D92" s="65"/>
      <c r="E92" s="175" t="s">
        <v>761</v>
      </c>
      <c r="F92" s="114" t="s">
        <v>3</v>
      </c>
      <c r="G92" s="99" t="s">
        <v>803</v>
      </c>
      <c r="H92" s="227"/>
      <c r="I92" s="255">
        <v>112</v>
      </c>
      <c r="J92" s="227"/>
      <c r="K92" s="99" t="s">
        <v>803</v>
      </c>
      <c r="L92" s="227"/>
      <c r="M92" s="140">
        <v>0.99</v>
      </c>
      <c r="N92" s="227"/>
      <c r="O92" s="105">
        <v>17.399999999999999</v>
      </c>
      <c r="P92" s="254"/>
      <c r="Q92" s="102"/>
      <c r="R92" s="102"/>
      <c r="S92" s="214"/>
      <c r="T92" s="134"/>
      <c r="U92" s="354"/>
      <c r="V92" s="354"/>
      <c r="W92" s="34" t="s">
        <v>551</v>
      </c>
      <c r="X92" s="24"/>
      <c r="Z92" s="37"/>
      <c r="AA92" s="37"/>
    </row>
    <row r="93" spans="1:27" s="21" customFormat="1" ht="15.75" customHeight="1" x14ac:dyDescent="0.35">
      <c r="A93" s="53" t="s">
        <v>275</v>
      </c>
      <c r="B93" s="1"/>
      <c r="C93" s="219" t="s">
        <v>42</v>
      </c>
      <c r="D93" s="65"/>
      <c r="E93" s="175" t="s">
        <v>178</v>
      </c>
      <c r="F93" s="114" t="s">
        <v>22</v>
      </c>
      <c r="G93" s="99" t="s">
        <v>803</v>
      </c>
      <c r="H93" s="134"/>
      <c r="I93" s="99">
        <v>112</v>
      </c>
      <c r="J93" s="134"/>
      <c r="K93" s="99" t="s">
        <v>803</v>
      </c>
      <c r="L93" s="134"/>
      <c r="M93" s="139">
        <v>0.99</v>
      </c>
      <c r="N93" s="144"/>
      <c r="O93" s="105"/>
      <c r="P93" s="45"/>
      <c r="Q93" s="225"/>
      <c r="R93" s="225"/>
      <c r="S93" s="214"/>
      <c r="T93" s="134"/>
      <c r="U93" s="352"/>
      <c r="V93" s="352"/>
      <c r="W93" s="66" t="s">
        <v>6</v>
      </c>
      <c r="X93" s="24"/>
      <c r="Z93" s="130"/>
      <c r="AA93" s="37"/>
    </row>
    <row r="94" spans="1:27" s="3" customFormat="1" x14ac:dyDescent="0.35">
      <c r="A94" s="52" t="s">
        <v>282</v>
      </c>
      <c r="B94" s="1"/>
      <c r="C94" s="7" t="s">
        <v>23</v>
      </c>
      <c r="D94" s="60"/>
      <c r="E94" s="176"/>
      <c r="F94" s="94"/>
      <c r="G94" s="115"/>
      <c r="H94" s="119"/>
      <c r="I94" s="115"/>
      <c r="J94" s="119"/>
      <c r="K94" s="115"/>
      <c r="L94" s="119"/>
      <c r="M94" s="97"/>
      <c r="N94" s="145"/>
      <c r="O94" s="109"/>
      <c r="P94" s="46"/>
      <c r="Q94" s="46"/>
      <c r="R94" s="46"/>
      <c r="S94" s="97"/>
      <c r="T94" s="46"/>
      <c r="U94" s="35"/>
      <c r="V94" s="35"/>
      <c r="W94" s="11"/>
      <c r="X94" s="1"/>
      <c r="Z94" s="131"/>
      <c r="AA94" s="132"/>
    </row>
    <row r="95" spans="1:27" s="3" customFormat="1" x14ac:dyDescent="0.35">
      <c r="A95" s="53" t="s">
        <v>283</v>
      </c>
      <c r="B95" s="1"/>
      <c r="C95" s="103" t="s">
        <v>23</v>
      </c>
      <c r="D95" s="61"/>
      <c r="E95" s="175" t="s">
        <v>288</v>
      </c>
      <c r="F95" s="98" t="s">
        <v>3</v>
      </c>
      <c r="G95" s="99" t="s">
        <v>803</v>
      </c>
      <c r="H95" s="134"/>
      <c r="I95" s="99">
        <v>112</v>
      </c>
      <c r="J95" s="134"/>
      <c r="K95" s="99" t="s">
        <v>803</v>
      </c>
      <c r="L95" s="134"/>
      <c r="M95" s="139">
        <v>0.99</v>
      </c>
      <c r="N95" s="144"/>
      <c r="O95" s="105">
        <v>12</v>
      </c>
      <c r="P95" s="45"/>
      <c r="Q95" s="225"/>
      <c r="R95" s="225"/>
      <c r="S95" s="214"/>
      <c r="T95" s="134"/>
      <c r="U95" s="352"/>
      <c r="V95" s="352"/>
      <c r="W95" s="11" t="s">
        <v>6</v>
      </c>
      <c r="Y95" s="32"/>
      <c r="Z95" s="132"/>
      <c r="AA95" s="131"/>
    </row>
    <row r="96" spans="1:27" s="3" customFormat="1" x14ac:dyDescent="0.35">
      <c r="A96" s="52" t="s">
        <v>284</v>
      </c>
      <c r="B96" s="1"/>
      <c r="C96" s="7" t="s">
        <v>286</v>
      </c>
      <c r="D96" s="60"/>
      <c r="E96" s="176"/>
      <c r="F96" s="94"/>
      <c r="G96" s="95"/>
      <c r="H96" s="97"/>
      <c r="I96" s="95"/>
      <c r="J96" s="97"/>
      <c r="K96" s="95"/>
      <c r="L96" s="97"/>
      <c r="M96" s="97"/>
      <c r="N96" s="97"/>
      <c r="O96" s="109"/>
      <c r="P96" s="46"/>
      <c r="Q96" s="46"/>
      <c r="R96" s="46"/>
      <c r="S96" s="97"/>
      <c r="T96" s="46"/>
      <c r="U96" s="35"/>
      <c r="V96" s="35"/>
      <c r="W96" s="11"/>
      <c r="X96" s="1"/>
      <c r="Z96" s="131"/>
      <c r="AA96" s="132"/>
    </row>
    <row r="97" spans="1:28" s="3" customFormat="1" x14ac:dyDescent="0.35">
      <c r="A97" s="53" t="s">
        <v>285</v>
      </c>
      <c r="B97" s="1"/>
      <c r="C97" s="103" t="s">
        <v>24</v>
      </c>
      <c r="D97" s="61"/>
      <c r="E97" s="175" t="s">
        <v>287</v>
      </c>
      <c r="F97" s="98" t="s">
        <v>3</v>
      </c>
      <c r="G97" s="99" t="s">
        <v>803</v>
      </c>
      <c r="H97" s="134"/>
      <c r="I97" s="99">
        <v>112</v>
      </c>
      <c r="J97" s="134"/>
      <c r="K97" s="99" t="s">
        <v>803</v>
      </c>
      <c r="L97" s="134"/>
      <c r="M97" s="139">
        <v>0.99</v>
      </c>
      <c r="N97" s="144"/>
      <c r="O97" s="105">
        <v>17</v>
      </c>
      <c r="P97" s="134"/>
      <c r="Q97" s="164"/>
      <c r="R97" s="164"/>
      <c r="S97" s="214"/>
      <c r="T97" s="134"/>
      <c r="U97" s="352"/>
      <c r="V97" s="352"/>
      <c r="W97" s="11" t="s">
        <v>6</v>
      </c>
      <c r="Y97" s="32"/>
      <c r="Z97" s="132"/>
      <c r="AA97" s="131"/>
    </row>
    <row r="98" spans="1:28" s="3" customFormat="1" x14ac:dyDescent="0.35">
      <c r="A98" s="41">
        <v>22</v>
      </c>
      <c r="B98" s="7" t="s">
        <v>289</v>
      </c>
      <c r="C98" s="7"/>
      <c r="D98" s="60"/>
      <c r="E98" s="94"/>
      <c r="F98" s="94"/>
      <c r="G98" s="95"/>
      <c r="H98" s="96"/>
      <c r="I98" s="95"/>
      <c r="J98" s="96"/>
      <c r="K98" s="95"/>
      <c r="L98" s="96"/>
      <c r="M98" s="97"/>
      <c r="N98" s="97"/>
      <c r="O98" s="109"/>
      <c r="P98" s="46"/>
      <c r="Q98" s="46"/>
      <c r="R98" s="46"/>
      <c r="S98" s="97"/>
      <c r="T98" s="46"/>
      <c r="U98" s="35"/>
      <c r="V98" s="35"/>
      <c r="W98" s="171"/>
      <c r="X98" s="1"/>
    </row>
    <row r="99" spans="1:28" s="3" customFormat="1" x14ac:dyDescent="0.35">
      <c r="A99" s="52" t="s">
        <v>291</v>
      </c>
      <c r="C99" s="7" t="s">
        <v>290</v>
      </c>
      <c r="D99" s="60"/>
      <c r="E99" s="94"/>
      <c r="F99" s="94"/>
      <c r="G99" s="95"/>
      <c r="H99" s="96"/>
      <c r="I99" s="95"/>
      <c r="J99" s="96"/>
      <c r="K99" s="95"/>
      <c r="L99" s="96"/>
      <c r="M99" s="97"/>
      <c r="N99" s="97"/>
      <c r="O99" s="109"/>
      <c r="P99" s="46"/>
      <c r="Q99" s="46"/>
      <c r="R99" s="46"/>
      <c r="S99" s="97"/>
      <c r="T99" s="46"/>
      <c r="U99" s="355"/>
      <c r="V99" s="355"/>
      <c r="W99" s="1"/>
      <c r="X99" s="21"/>
      <c r="Y99" s="22"/>
    </row>
    <row r="100" spans="1:28" s="21" customFormat="1" ht="15.75" customHeight="1" x14ac:dyDescent="0.35">
      <c r="A100" s="53" t="s">
        <v>292</v>
      </c>
      <c r="B100" s="36"/>
      <c r="C100" s="121" t="s">
        <v>39</v>
      </c>
      <c r="D100" s="42"/>
      <c r="E100" s="178" t="s">
        <v>72</v>
      </c>
      <c r="F100" s="114" t="s">
        <v>3</v>
      </c>
      <c r="G100" s="99" t="s">
        <v>803</v>
      </c>
      <c r="H100" s="133"/>
      <c r="I100" s="107">
        <v>100</v>
      </c>
      <c r="J100" s="133"/>
      <c r="K100" s="99" t="s">
        <v>803</v>
      </c>
      <c r="L100" s="133"/>
      <c r="M100" s="139">
        <v>0.99</v>
      </c>
      <c r="N100" s="144"/>
      <c r="O100" s="112">
        <v>13.5</v>
      </c>
      <c r="P100" s="50"/>
      <c r="Q100" s="229"/>
      <c r="R100" s="229"/>
      <c r="S100" s="214"/>
      <c r="T100" s="134"/>
      <c r="U100" s="354"/>
      <c r="V100" s="354"/>
      <c r="W100" s="20" t="s">
        <v>6</v>
      </c>
      <c r="X100" s="24"/>
      <c r="Y100" s="28"/>
      <c r="Z100" s="37"/>
      <c r="AA100" s="37"/>
    </row>
    <row r="101" spans="1:28" s="21" customFormat="1" ht="15.75" customHeight="1" x14ac:dyDescent="0.35">
      <c r="A101" s="53" t="s">
        <v>293</v>
      </c>
      <c r="B101" s="36"/>
      <c r="C101" s="121" t="s">
        <v>35</v>
      </c>
      <c r="D101" s="42"/>
      <c r="E101" s="178" t="s">
        <v>71</v>
      </c>
      <c r="F101" s="114" t="s">
        <v>3</v>
      </c>
      <c r="G101" s="99" t="s">
        <v>803</v>
      </c>
      <c r="H101" s="133"/>
      <c r="I101" s="107">
        <v>110</v>
      </c>
      <c r="J101" s="133"/>
      <c r="K101" s="99" t="s">
        <v>803</v>
      </c>
      <c r="L101" s="133"/>
      <c r="M101" s="139">
        <v>0.99</v>
      </c>
      <c r="N101" s="144"/>
      <c r="O101" s="112">
        <v>13</v>
      </c>
      <c r="P101" s="45"/>
      <c r="Q101" s="225"/>
      <c r="R101" s="225"/>
      <c r="S101" s="214"/>
      <c r="T101" s="134"/>
      <c r="U101" s="352"/>
      <c r="V101" s="352"/>
      <c r="W101" s="20" t="s">
        <v>6</v>
      </c>
      <c r="X101" s="24"/>
      <c r="Y101" s="28"/>
      <c r="Z101" s="37"/>
      <c r="AA101" s="37"/>
    </row>
    <row r="102" spans="1:28" s="28" customFormat="1" ht="15.75" customHeight="1" x14ac:dyDescent="0.35">
      <c r="A102" s="53" t="s">
        <v>294</v>
      </c>
      <c r="B102" s="40"/>
      <c r="C102" s="104" t="s">
        <v>43</v>
      </c>
      <c r="D102" s="65"/>
      <c r="E102" s="178" t="s">
        <v>73</v>
      </c>
      <c r="F102" s="114" t="s">
        <v>3</v>
      </c>
      <c r="G102" s="99" t="s">
        <v>803</v>
      </c>
      <c r="H102" s="133"/>
      <c r="I102" s="107">
        <v>72</v>
      </c>
      <c r="J102" s="133"/>
      <c r="K102" s="99" t="s">
        <v>803</v>
      </c>
      <c r="L102" s="133"/>
      <c r="M102" s="139">
        <v>0.99</v>
      </c>
      <c r="N102" s="144"/>
      <c r="O102" s="112">
        <v>37</v>
      </c>
      <c r="P102" s="45"/>
      <c r="Q102" s="225"/>
      <c r="R102" s="225"/>
      <c r="S102" s="214"/>
      <c r="T102" s="134"/>
      <c r="U102" s="354"/>
      <c r="V102" s="354"/>
      <c r="W102" s="20" t="s">
        <v>6</v>
      </c>
      <c r="X102" s="24"/>
      <c r="Z102" s="130"/>
      <c r="AA102" s="130"/>
    </row>
    <row r="103" spans="1:28" s="21" customFormat="1" ht="15.75" customHeight="1" x14ac:dyDescent="0.35">
      <c r="A103" s="53" t="s">
        <v>295</v>
      </c>
      <c r="B103" s="39"/>
      <c r="C103" s="104" t="s">
        <v>36</v>
      </c>
      <c r="D103" s="42"/>
      <c r="E103" s="178" t="s">
        <v>74</v>
      </c>
      <c r="F103" s="114" t="s">
        <v>3</v>
      </c>
      <c r="G103" s="99" t="s">
        <v>803</v>
      </c>
      <c r="H103" s="133"/>
      <c r="I103" s="107">
        <v>100</v>
      </c>
      <c r="J103" s="133"/>
      <c r="K103" s="99" t="s">
        <v>803</v>
      </c>
      <c r="L103" s="133"/>
      <c r="M103" s="139">
        <v>0.99</v>
      </c>
      <c r="N103" s="144"/>
      <c r="O103" s="112">
        <v>15</v>
      </c>
      <c r="P103" s="50"/>
      <c r="Q103" s="229"/>
      <c r="R103" s="229"/>
      <c r="S103" s="214"/>
      <c r="T103" s="134"/>
      <c r="U103" s="352"/>
      <c r="V103" s="352"/>
      <c r="W103" s="20" t="s">
        <v>6</v>
      </c>
      <c r="X103" s="24"/>
      <c r="Y103" s="23"/>
    </row>
    <row r="104" spans="1:28" s="3" customFormat="1" x14ac:dyDescent="0.35">
      <c r="A104" s="52" t="s">
        <v>296</v>
      </c>
      <c r="B104" s="7"/>
      <c r="C104" s="7" t="s">
        <v>33</v>
      </c>
      <c r="D104" s="63"/>
      <c r="E104" s="94"/>
      <c r="F104" s="94"/>
      <c r="G104" s="108"/>
      <c r="H104" s="118"/>
      <c r="I104" s="108"/>
      <c r="J104" s="118"/>
      <c r="K104" s="108"/>
      <c r="L104" s="118"/>
      <c r="M104" s="118"/>
      <c r="N104" s="118"/>
      <c r="O104" s="113"/>
      <c r="P104" s="49"/>
      <c r="Q104" s="49"/>
      <c r="R104" s="49"/>
      <c r="S104" s="118"/>
      <c r="T104" s="49"/>
      <c r="U104" s="35"/>
      <c r="V104" s="35"/>
      <c r="W104" s="11"/>
      <c r="X104" s="38"/>
    </row>
    <row r="105" spans="1:28" s="28" customFormat="1" ht="15.75" customHeight="1" x14ac:dyDescent="0.35">
      <c r="A105" s="53" t="s">
        <v>299</v>
      </c>
      <c r="B105" s="36"/>
      <c r="C105" s="121" t="s">
        <v>300</v>
      </c>
      <c r="D105" s="65"/>
      <c r="E105" s="175" t="s">
        <v>75</v>
      </c>
      <c r="F105" s="114" t="s">
        <v>3</v>
      </c>
      <c r="G105" s="99" t="s">
        <v>803</v>
      </c>
      <c r="H105" s="133"/>
      <c r="I105" s="107">
        <v>75</v>
      </c>
      <c r="J105" s="133"/>
      <c r="K105" s="99" t="s">
        <v>803</v>
      </c>
      <c r="L105" s="133"/>
      <c r="M105" s="139">
        <v>0.99</v>
      </c>
      <c r="N105" s="144"/>
      <c r="O105" s="105">
        <v>37</v>
      </c>
      <c r="P105" s="47"/>
      <c r="Q105" s="228"/>
      <c r="R105" s="228"/>
      <c r="S105" s="214"/>
      <c r="T105" s="134"/>
      <c r="U105" s="352"/>
      <c r="V105" s="352"/>
      <c r="W105" s="20" t="s">
        <v>6</v>
      </c>
      <c r="X105" s="24"/>
    </row>
    <row r="106" spans="1:28" s="28" customFormat="1" ht="15.75" customHeight="1" x14ac:dyDescent="0.35">
      <c r="A106" s="53" t="s">
        <v>298</v>
      </c>
      <c r="B106" s="36"/>
      <c r="C106" s="121" t="s">
        <v>301</v>
      </c>
      <c r="D106" s="65"/>
      <c r="E106" s="175" t="s">
        <v>761</v>
      </c>
      <c r="F106" s="114" t="s">
        <v>3</v>
      </c>
      <c r="G106" s="99" t="s">
        <v>803</v>
      </c>
      <c r="H106" s="227"/>
      <c r="I106" s="107">
        <v>100</v>
      </c>
      <c r="J106" s="227"/>
      <c r="K106" s="99" t="s">
        <v>803</v>
      </c>
      <c r="L106" s="227"/>
      <c r="M106" s="139">
        <v>0.99</v>
      </c>
      <c r="N106" s="144"/>
      <c r="O106" s="105">
        <v>5</v>
      </c>
      <c r="P106" s="254"/>
      <c r="Q106" s="256"/>
      <c r="R106" s="256"/>
      <c r="S106" s="214"/>
      <c r="T106" s="134"/>
      <c r="U106" s="354"/>
      <c r="V106" s="354"/>
      <c r="W106" s="34" t="s">
        <v>314</v>
      </c>
      <c r="X106" s="24"/>
    </row>
    <row r="107" spans="1:28" s="21" customFormat="1" ht="15.75" customHeight="1" x14ac:dyDescent="0.35">
      <c r="A107" s="53" t="s">
        <v>297</v>
      </c>
      <c r="B107" s="25"/>
      <c r="C107" s="121" t="s">
        <v>44</v>
      </c>
      <c r="D107" s="65"/>
      <c r="E107" s="175" t="s">
        <v>76</v>
      </c>
      <c r="F107" s="114" t="s">
        <v>3</v>
      </c>
      <c r="G107" s="99" t="s">
        <v>803</v>
      </c>
      <c r="H107" s="133"/>
      <c r="I107" s="107">
        <v>100</v>
      </c>
      <c r="J107" s="133"/>
      <c r="K107" s="99" t="s">
        <v>803</v>
      </c>
      <c r="L107" s="133"/>
      <c r="M107" s="139">
        <v>0.99</v>
      </c>
      <c r="N107" s="144"/>
      <c r="O107" s="112">
        <v>15</v>
      </c>
      <c r="P107" s="45"/>
      <c r="Q107" s="225"/>
      <c r="R107" s="225"/>
      <c r="S107" s="214"/>
      <c r="T107" s="134"/>
      <c r="U107" s="352"/>
      <c r="V107" s="352"/>
      <c r="W107" s="20" t="s">
        <v>6</v>
      </c>
      <c r="X107" s="24"/>
      <c r="Y107" s="23"/>
    </row>
    <row r="108" spans="1:28" s="3" customFormat="1" x14ac:dyDescent="0.35">
      <c r="A108" s="52" t="s">
        <v>302</v>
      </c>
      <c r="B108" s="7"/>
      <c r="C108" s="7" t="s">
        <v>303</v>
      </c>
      <c r="D108" s="63"/>
      <c r="E108" s="94"/>
      <c r="F108" s="94"/>
      <c r="G108" s="108"/>
      <c r="H108" s="118"/>
      <c r="I108" s="108"/>
      <c r="J108" s="118"/>
      <c r="K108" s="108"/>
      <c r="L108" s="118"/>
      <c r="M108" s="118"/>
      <c r="N108" s="118"/>
      <c r="O108" s="113"/>
      <c r="P108" s="49"/>
      <c r="Q108" s="49"/>
      <c r="R108" s="49"/>
      <c r="S108" s="118"/>
      <c r="T108" s="49"/>
      <c r="U108" s="35"/>
      <c r="V108" s="35"/>
      <c r="W108" s="11"/>
      <c r="X108" s="38"/>
    </row>
    <row r="109" spans="1:28" s="3" customFormat="1" ht="17.899999999999999" customHeight="1" x14ac:dyDescent="0.35">
      <c r="A109" s="53" t="s">
        <v>309</v>
      </c>
      <c r="B109" s="1"/>
      <c r="C109" s="103" t="s">
        <v>26</v>
      </c>
      <c r="D109" s="61"/>
      <c r="E109" s="175" t="s">
        <v>25</v>
      </c>
      <c r="F109" s="98" t="s">
        <v>31</v>
      </c>
      <c r="G109" s="99" t="s">
        <v>803</v>
      </c>
      <c r="H109" s="134"/>
      <c r="I109" s="99">
        <v>54.6</v>
      </c>
      <c r="J109" s="134"/>
      <c r="K109" s="99" t="s">
        <v>803</v>
      </c>
      <c r="L109" s="134"/>
      <c r="M109" s="120">
        <v>1</v>
      </c>
      <c r="N109" s="133"/>
      <c r="O109" s="105">
        <v>17</v>
      </c>
      <c r="P109" s="45"/>
      <c r="Q109" s="225"/>
      <c r="R109" s="225"/>
      <c r="S109" s="214"/>
      <c r="T109" s="134"/>
      <c r="U109" s="352"/>
      <c r="V109" s="352"/>
      <c r="W109" s="11" t="s">
        <v>6</v>
      </c>
      <c r="Y109" s="17"/>
      <c r="Z109" s="17"/>
      <c r="AA109" s="17"/>
      <c r="AB109" s="12"/>
    </row>
    <row r="110" spans="1:28" s="3" customFormat="1" ht="17.899999999999999" customHeight="1" x14ac:dyDescent="0.35">
      <c r="A110" s="53" t="s">
        <v>310</v>
      </c>
      <c r="B110" s="1"/>
      <c r="C110" s="103" t="s">
        <v>40</v>
      </c>
      <c r="D110" s="61"/>
      <c r="E110" s="175" t="s">
        <v>27</v>
      </c>
      <c r="F110" s="98" t="s">
        <v>31</v>
      </c>
      <c r="G110" s="99" t="s">
        <v>803</v>
      </c>
      <c r="H110" s="134"/>
      <c r="I110" s="99">
        <v>54.6</v>
      </c>
      <c r="J110" s="134"/>
      <c r="K110" s="99" t="s">
        <v>803</v>
      </c>
      <c r="L110" s="134"/>
      <c r="M110" s="120">
        <v>1</v>
      </c>
      <c r="N110" s="133"/>
      <c r="O110" s="105">
        <v>23</v>
      </c>
      <c r="P110" s="45"/>
      <c r="Q110" s="225"/>
      <c r="R110" s="225"/>
      <c r="S110" s="214"/>
      <c r="T110" s="134"/>
      <c r="U110" s="354"/>
      <c r="V110" s="354"/>
      <c r="W110" s="11" t="s">
        <v>836</v>
      </c>
      <c r="Y110" s="17"/>
      <c r="Z110" s="17"/>
      <c r="AA110" s="17"/>
      <c r="AB110" s="12"/>
    </row>
    <row r="111" spans="1:28" s="32" customFormat="1" ht="17.899999999999999" customHeight="1" x14ac:dyDescent="0.35">
      <c r="A111" s="53" t="s">
        <v>311</v>
      </c>
      <c r="B111" s="25"/>
      <c r="C111" s="103" t="s">
        <v>304</v>
      </c>
      <c r="D111" s="65"/>
      <c r="E111" s="173">
        <v>3215</v>
      </c>
      <c r="F111" s="98" t="s">
        <v>31</v>
      </c>
      <c r="G111" s="99" t="s">
        <v>803</v>
      </c>
      <c r="H111" s="102"/>
      <c r="I111" s="99">
        <v>108</v>
      </c>
      <c r="J111" s="102"/>
      <c r="K111" s="99" t="s">
        <v>803</v>
      </c>
      <c r="L111" s="102"/>
      <c r="M111" s="120">
        <v>1</v>
      </c>
      <c r="N111" s="133"/>
      <c r="O111" s="257">
        <v>5</v>
      </c>
      <c r="P111" s="47"/>
      <c r="Q111" s="228"/>
      <c r="R111" s="225"/>
      <c r="S111" s="214"/>
      <c r="T111" s="134"/>
      <c r="U111" s="352"/>
      <c r="V111" s="352"/>
      <c r="W111" s="11" t="s">
        <v>6</v>
      </c>
      <c r="X111" s="22"/>
      <c r="Y111" s="29"/>
      <c r="Z111" s="30"/>
      <c r="AA111" s="30"/>
      <c r="AB111" s="31"/>
    </row>
    <row r="112" spans="1:28" s="32" customFormat="1" ht="17.899999999999999" customHeight="1" x14ac:dyDescent="0.35">
      <c r="A112" s="53" t="s">
        <v>312</v>
      </c>
      <c r="B112" s="36"/>
      <c r="C112" s="103" t="s">
        <v>306</v>
      </c>
      <c r="D112" s="42"/>
      <c r="E112" s="173">
        <v>3214</v>
      </c>
      <c r="F112" s="98" t="s">
        <v>31</v>
      </c>
      <c r="G112" s="99" t="s">
        <v>803</v>
      </c>
      <c r="H112" s="134"/>
      <c r="I112" s="99">
        <v>54.6</v>
      </c>
      <c r="J112" s="134"/>
      <c r="K112" s="99" t="s">
        <v>803</v>
      </c>
      <c r="L112" s="134"/>
      <c r="M112" s="120">
        <v>1</v>
      </c>
      <c r="N112" s="133"/>
      <c r="O112" s="303">
        <v>35.1</v>
      </c>
      <c r="P112" s="254"/>
      <c r="Q112" s="303">
        <f>ROUND(O112*1.1088,2)</f>
        <v>38.92</v>
      </c>
      <c r="R112" s="164"/>
      <c r="S112" s="214"/>
      <c r="T112" s="134"/>
      <c r="U112" s="354"/>
      <c r="V112" s="354"/>
      <c r="W112" s="34" t="s">
        <v>835</v>
      </c>
      <c r="X112" s="28"/>
      <c r="Y112" s="29"/>
      <c r="Z112" s="376"/>
      <c r="AA112" s="30"/>
      <c r="AB112" s="31"/>
    </row>
    <row r="113" spans="1:28" s="32" customFormat="1" ht="17.899999999999999" customHeight="1" x14ac:dyDescent="0.35">
      <c r="A113" s="53" t="s">
        <v>313</v>
      </c>
      <c r="B113" s="36"/>
      <c r="C113" s="103" t="s">
        <v>305</v>
      </c>
      <c r="D113" s="124"/>
      <c r="E113" s="175" t="s">
        <v>761</v>
      </c>
      <c r="F113" s="98" t="s">
        <v>31</v>
      </c>
      <c r="G113" s="99" t="s">
        <v>803</v>
      </c>
      <c r="H113" s="227"/>
      <c r="I113" s="99">
        <v>54.6</v>
      </c>
      <c r="J113" s="227"/>
      <c r="K113" s="99" t="s">
        <v>803</v>
      </c>
      <c r="L113" s="227"/>
      <c r="M113" s="120">
        <v>1</v>
      </c>
      <c r="N113" s="133"/>
      <c r="O113" s="303">
        <v>35.1</v>
      </c>
      <c r="P113" s="254"/>
      <c r="Q113" s="303">
        <f>ROUND(O113*1.1088,2)</f>
        <v>38.92</v>
      </c>
      <c r="R113" s="164"/>
      <c r="S113" s="214"/>
      <c r="T113" s="134"/>
      <c r="U113" s="352"/>
      <c r="V113" s="352"/>
      <c r="W113" s="11" t="s">
        <v>769</v>
      </c>
      <c r="X113" s="28"/>
      <c r="Y113" s="29"/>
      <c r="Z113" s="376"/>
      <c r="AA113" s="30"/>
      <c r="AB113" s="31"/>
    </row>
    <row r="114" spans="1:28" s="129" customFormat="1" ht="17.899999999999999" customHeight="1" x14ac:dyDescent="0.35">
      <c r="A114" s="273" t="s">
        <v>759</v>
      </c>
      <c r="B114" s="39"/>
      <c r="C114" s="104" t="s">
        <v>758</v>
      </c>
      <c r="D114" s="42"/>
      <c r="E114" s="175" t="s">
        <v>798</v>
      </c>
      <c r="F114" s="101" t="s">
        <v>3</v>
      </c>
      <c r="G114" s="99" t="s">
        <v>803</v>
      </c>
      <c r="H114" s="227"/>
      <c r="I114" s="255">
        <v>54.6</v>
      </c>
      <c r="J114" s="227"/>
      <c r="K114" s="99" t="s">
        <v>803</v>
      </c>
      <c r="L114" s="227"/>
      <c r="M114" s="272">
        <v>1</v>
      </c>
      <c r="N114" s="227"/>
      <c r="O114" s="303">
        <v>49.3</v>
      </c>
      <c r="P114" s="254"/>
      <c r="Q114" s="303">
        <f>ROUND(O114*1.1088,2)</f>
        <v>54.66</v>
      </c>
      <c r="R114" s="256"/>
      <c r="S114" s="265"/>
      <c r="T114" s="254"/>
      <c r="U114" s="354"/>
      <c r="V114" s="354"/>
      <c r="W114" s="34" t="s">
        <v>769</v>
      </c>
      <c r="X114" s="130"/>
      <c r="Y114" s="266"/>
      <c r="Z114" s="266"/>
      <c r="AA114" s="266"/>
      <c r="AB114" s="136"/>
    </row>
    <row r="115" spans="1:28" s="3" customFormat="1" ht="17.899999999999999" customHeight="1" x14ac:dyDescent="0.35">
      <c r="A115" s="53" t="s">
        <v>308</v>
      </c>
      <c r="B115" s="1"/>
      <c r="C115" s="103" t="s">
        <v>307</v>
      </c>
      <c r="D115" s="61"/>
      <c r="E115" s="173">
        <v>3219</v>
      </c>
      <c r="F115" s="98" t="s">
        <v>31</v>
      </c>
      <c r="G115" s="99" t="s">
        <v>803</v>
      </c>
      <c r="H115" s="134"/>
      <c r="I115" s="99">
        <v>54.6</v>
      </c>
      <c r="J115" s="134"/>
      <c r="K115" s="99" t="s">
        <v>803</v>
      </c>
      <c r="L115" s="134"/>
      <c r="M115" s="120">
        <v>1</v>
      </c>
      <c r="N115" s="133"/>
      <c r="O115" s="105">
        <v>20</v>
      </c>
      <c r="P115" s="45"/>
      <c r="Q115" s="225"/>
      <c r="R115" s="225"/>
      <c r="S115" s="214"/>
      <c r="T115" s="134"/>
      <c r="U115" s="352"/>
      <c r="V115" s="352"/>
      <c r="W115" s="11" t="s">
        <v>6</v>
      </c>
      <c r="Y115" s="17"/>
      <c r="Z115" s="17"/>
      <c r="AA115" s="17"/>
      <c r="AB115" s="12"/>
    </row>
    <row r="116" spans="1:28" s="3" customFormat="1" x14ac:dyDescent="0.35">
      <c r="A116" s="52" t="s">
        <v>315</v>
      </c>
      <c r="B116" s="7"/>
      <c r="C116" s="7" t="s">
        <v>316</v>
      </c>
      <c r="D116" s="63"/>
      <c r="E116" s="94"/>
      <c r="F116" s="94"/>
      <c r="G116" s="108"/>
      <c r="H116" s="118"/>
      <c r="I116" s="108"/>
      <c r="J116" s="118"/>
      <c r="K116" s="108"/>
      <c r="L116" s="118"/>
      <c r="M116" s="118"/>
      <c r="N116" s="118"/>
      <c r="O116" s="113"/>
      <c r="P116" s="49"/>
      <c r="Q116" s="49"/>
      <c r="R116" s="49"/>
      <c r="S116" s="118"/>
      <c r="T116" s="49"/>
      <c r="U116" s="35"/>
      <c r="V116" s="35"/>
      <c r="W116" s="11"/>
      <c r="X116" s="38"/>
    </row>
    <row r="117" spans="1:28" s="32" customFormat="1" ht="15.75" customHeight="1" x14ac:dyDescent="0.35">
      <c r="A117" s="53" t="s">
        <v>321</v>
      </c>
      <c r="B117" s="135"/>
      <c r="C117" s="104" t="s">
        <v>161</v>
      </c>
      <c r="D117" s="124"/>
      <c r="E117" s="173">
        <v>3223</v>
      </c>
      <c r="F117" s="101" t="s">
        <v>3</v>
      </c>
      <c r="G117" s="99" t="s">
        <v>803</v>
      </c>
      <c r="H117" s="100"/>
      <c r="I117" s="99">
        <v>65</v>
      </c>
      <c r="J117" s="100"/>
      <c r="K117" s="99" t="s">
        <v>803</v>
      </c>
      <c r="L117" s="100"/>
      <c r="M117" s="120">
        <v>1</v>
      </c>
      <c r="N117" s="133"/>
      <c r="O117" s="105">
        <v>46.2</v>
      </c>
      <c r="P117" s="47"/>
      <c r="Q117" s="228"/>
      <c r="R117" s="228"/>
      <c r="S117" s="214"/>
      <c r="T117" s="134"/>
      <c r="U117" s="352"/>
      <c r="V117" s="352"/>
      <c r="W117" s="34" t="s">
        <v>6</v>
      </c>
      <c r="X117" s="129"/>
      <c r="Y117" s="122"/>
      <c r="Z117" s="31"/>
      <c r="AA117" s="31"/>
      <c r="AB117" s="31"/>
    </row>
    <row r="118" spans="1:28" s="32" customFormat="1" ht="15.75" customHeight="1" x14ac:dyDescent="0.35">
      <c r="A118" s="53" t="s">
        <v>322</v>
      </c>
      <c r="B118" s="135"/>
      <c r="C118" s="104" t="s">
        <v>317</v>
      </c>
      <c r="D118" s="124"/>
      <c r="E118" s="175" t="s">
        <v>761</v>
      </c>
      <c r="F118" s="101" t="s">
        <v>3</v>
      </c>
      <c r="G118" s="99" t="s">
        <v>803</v>
      </c>
      <c r="H118" s="227"/>
      <c r="I118" s="255">
        <v>72</v>
      </c>
      <c r="J118" s="227"/>
      <c r="K118" s="99" t="s">
        <v>803</v>
      </c>
      <c r="L118" s="227"/>
      <c r="M118" s="120">
        <v>1</v>
      </c>
      <c r="N118" s="102"/>
      <c r="O118" s="105">
        <v>26.6</v>
      </c>
      <c r="P118" s="45"/>
      <c r="Q118" s="102"/>
      <c r="R118" s="102"/>
      <c r="S118" s="214">
        <v>0.79</v>
      </c>
      <c r="T118" s="204"/>
      <c r="U118" s="354"/>
      <c r="V118" s="354"/>
      <c r="W118" s="34" t="s">
        <v>6</v>
      </c>
      <c r="X118" s="129"/>
      <c r="Y118" s="122"/>
      <c r="Z118" s="31"/>
      <c r="AA118" s="31"/>
      <c r="AB118" s="31"/>
    </row>
    <row r="119" spans="1:28" s="32" customFormat="1" ht="15.75" customHeight="1" x14ac:dyDescent="0.35">
      <c r="A119" s="53" t="s">
        <v>323</v>
      </c>
      <c r="B119" s="135"/>
      <c r="C119" s="104" t="s">
        <v>318</v>
      </c>
      <c r="D119" s="124"/>
      <c r="E119" s="175" t="s">
        <v>761</v>
      </c>
      <c r="F119" s="101" t="s">
        <v>3</v>
      </c>
      <c r="G119" s="99" t="s">
        <v>803</v>
      </c>
      <c r="H119" s="227"/>
      <c r="I119" s="255">
        <v>72</v>
      </c>
      <c r="J119" s="227"/>
      <c r="K119" s="99" t="s">
        <v>803</v>
      </c>
      <c r="L119" s="227"/>
      <c r="M119" s="120">
        <v>1</v>
      </c>
      <c r="N119" s="102"/>
      <c r="O119" s="105">
        <v>43.9</v>
      </c>
      <c r="P119" s="134"/>
      <c r="Q119" s="227"/>
      <c r="R119" s="227"/>
      <c r="S119" s="214">
        <v>0.79</v>
      </c>
      <c r="T119" s="204"/>
      <c r="U119" s="352"/>
      <c r="V119" s="352"/>
      <c r="W119" s="34" t="s">
        <v>6</v>
      </c>
      <c r="X119" s="129"/>
      <c r="Y119" s="122"/>
      <c r="Z119" s="31"/>
      <c r="AA119" s="31"/>
      <c r="AB119" s="31"/>
    </row>
    <row r="120" spans="1:28" s="32" customFormat="1" ht="15.75" customHeight="1" x14ac:dyDescent="0.35">
      <c r="A120" s="53" t="s">
        <v>324</v>
      </c>
      <c r="B120" s="135"/>
      <c r="C120" s="104" t="s">
        <v>319</v>
      </c>
      <c r="D120" s="124"/>
      <c r="E120" s="175" t="s">
        <v>761</v>
      </c>
      <c r="F120" s="101" t="s">
        <v>3</v>
      </c>
      <c r="G120" s="99" t="s">
        <v>803</v>
      </c>
      <c r="H120" s="227"/>
      <c r="I120" s="255">
        <v>71.599999999999994</v>
      </c>
      <c r="J120" s="227"/>
      <c r="K120" s="99" t="s">
        <v>803</v>
      </c>
      <c r="L120" s="227"/>
      <c r="M120" s="120">
        <v>1</v>
      </c>
      <c r="N120" s="102"/>
      <c r="O120" s="257">
        <v>43.6</v>
      </c>
      <c r="P120" s="134"/>
      <c r="Q120" s="227"/>
      <c r="R120" s="227"/>
      <c r="S120" s="214">
        <v>0.78</v>
      </c>
      <c r="T120" s="204"/>
      <c r="U120" s="354"/>
      <c r="V120" s="354"/>
      <c r="W120" s="34" t="s">
        <v>6</v>
      </c>
      <c r="X120" s="129"/>
      <c r="Y120" s="122"/>
      <c r="Z120" s="31"/>
      <c r="AA120" s="31"/>
      <c r="AB120" s="31"/>
    </row>
    <row r="121" spans="1:28" s="3" customFormat="1" ht="15.75" customHeight="1" x14ac:dyDescent="0.35">
      <c r="A121" s="273" t="s">
        <v>325</v>
      </c>
      <c r="B121" s="344"/>
      <c r="C121" s="104" t="s">
        <v>780</v>
      </c>
      <c r="D121" s="345"/>
      <c r="E121" s="274" t="s">
        <v>59</v>
      </c>
      <c r="F121" s="101" t="s">
        <v>3</v>
      </c>
      <c r="G121" s="255" t="s">
        <v>803</v>
      </c>
      <c r="H121" s="102"/>
      <c r="I121" s="255">
        <v>75</v>
      </c>
      <c r="J121" s="102"/>
      <c r="K121" s="255" t="s">
        <v>803</v>
      </c>
      <c r="L121" s="102"/>
      <c r="M121" s="272">
        <v>1</v>
      </c>
      <c r="N121" s="227"/>
      <c r="O121" s="257">
        <v>37.5</v>
      </c>
      <c r="P121" s="254"/>
      <c r="Q121" s="256"/>
      <c r="R121" s="256"/>
      <c r="S121" s="265">
        <v>0.88</v>
      </c>
      <c r="T121" s="47"/>
      <c r="U121" s="352"/>
      <c r="V121" s="352"/>
      <c r="W121" s="34" t="s">
        <v>869</v>
      </c>
      <c r="Y121" s="18"/>
      <c r="Z121" s="13"/>
      <c r="AA121" s="13"/>
      <c r="AB121" s="13"/>
    </row>
    <row r="122" spans="1:28" s="131" customFormat="1" ht="15.75" customHeight="1" x14ac:dyDescent="0.35">
      <c r="A122" s="273" t="s">
        <v>778</v>
      </c>
      <c r="B122" s="344"/>
      <c r="C122" s="104" t="s">
        <v>779</v>
      </c>
      <c r="D122" s="345"/>
      <c r="E122" s="274" t="s">
        <v>783</v>
      </c>
      <c r="F122" s="101" t="s">
        <v>3</v>
      </c>
      <c r="G122" s="99" t="s">
        <v>803</v>
      </c>
      <c r="H122" s="102"/>
      <c r="I122" s="255">
        <v>71.599999999999994</v>
      </c>
      <c r="J122" s="227"/>
      <c r="K122" s="99" t="s">
        <v>803</v>
      </c>
      <c r="L122" s="227"/>
      <c r="M122" s="272">
        <v>1</v>
      </c>
      <c r="N122" s="227"/>
      <c r="O122" s="257">
        <v>43.6</v>
      </c>
      <c r="P122" s="254"/>
      <c r="Q122" s="227"/>
      <c r="R122" s="227"/>
      <c r="S122" s="265">
        <v>0.78</v>
      </c>
      <c r="T122" s="143"/>
      <c r="U122" s="356"/>
      <c r="V122" s="356"/>
      <c r="W122" s="34" t="s">
        <v>6</v>
      </c>
      <c r="Y122" s="306"/>
      <c r="Z122" s="154"/>
      <c r="AA122" s="154"/>
      <c r="AB122" s="154"/>
    </row>
    <row r="123" spans="1:28" s="3" customFormat="1" ht="15.75" customHeight="1" x14ac:dyDescent="0.35">
      <c r="A123" s="53" t="s">
        <v>326</v>
      </c>
      <c r="B123" s="55"/>
      <c r="C123" s="103" t="s">
        <v>48</v>
      </c>
      <c r="D123" s="65"/>
      <c r="E123" s="175" t="s">
        <v>60</v>
      </c>
      <c r="F123" s="98" t="s">
        <v>3</v>
      </c>
      <c r="G123" s="99" t="s">
        <v>803</v>
      </c>
      <c r="H123" s="100"/>
      <c r="I123" s="99">
        <v>79.599999999999994</v>
      </c>
      <c r="J123" s="100"/>
      <c r="K123" s="99" t="s">
        <v>803</v>
      </c>
      <c r="L123" s="100"/>
      <c r="M123" s="120">
        <v>1</v>
      </c>
      <c r="N123" s="133"/>
      <c r="O123" s="105">
        <v>17</v>
      </c>
      <c r="P123" s="45"/>
      <c r="Q123" s="225"/>
      <c r="R123" s="225"/>
      <c r="S123" s="214"/>
      <c r="T123" s="134"/>
      <c r="U123" s="352"/>
      <c r="V123" s="352"/>
      <c r="W123" s="11" t="s">
        <v>6</v>
      </c>
      <c r="Y123" s="18"/>
      <c r="Z123" s="13"/>
      <c r="AA123" s="13"/>
      <c r="AB123" s="13"/>
    </row>
    <row r="124" spans="1:28" s="3" customFormat="1" ht="15.75" customHeight="1" x14ac:dyDescent="0.35">
      <c r="A124" s="53" t="s">
        <v>327</v>
      </c>
      <c r="B124" s="55"/>
      <c r="C124" s="103" t="s">
        <v>320</v>
      </c>
      <c r="D124" s="65"/>
      <c r="E124" s="175" t="s">
        <v>61</v>
      </c>
      <c r="F124" s="98" t="s">
        <v>3</v>
      </c>
      <c r="G124" s="99" t="s">
        <v>803</v>
      </c>
      <c r="H124" s="100"/>
      <c r="I124" s="99">
        <v>79.599999999999994</v>
      </c>
      <c r="J124" s="100"/>
      <c r="K124" s="99" t="s">
        <v>803</v>
      </c>
      <c r="L124" s="100"/>
      <c r="M124" s="120">
        <v>1</v>
      </c>
      <c r="N124" s="133"/>
      <c r="O124" s="105" t="s">
        <v>724</v>
      </c>
      <c r="P124" s="45"/>
      <c r="Q124" s="225"/>
      <c r="R124" s="225"/>
      <c r="S124" s="214"/>
      <c r="T124" s="134"/>
      <c r="U124" s="354"/>
      <c r="V124" s="354"/>
      <c r="W124" s="11" t="s">
        <v>6</v>
      </c>
      <c r="Y124" s="18"/>
      <c r="Z124" s="13"/>
      <c r="AA124" s="13"/>
      <c r="AB124" s="13"/>
    </row>
    <row r="125" spans="1:28" s="3" customFormat="1" x14ac:dyDescent="0.35">
      <c r="A125" s="52" t="s">
        <v>328</v>
      </c>
      <c r="B125" s="7"/>
      <c r="C125" s="7" t="s">
        <v>289</v>
      </c>
      <c r="D125" s="63"/>
      <c r="E125" s="94"/>
      <c r="F125" s="94"/>
      <c r="G125" s="108"/>
      <c r="H125" s="118"/>
      <c r="I125" s="108"/>
      <c r="J125" s="118"/>
      <c r="K125" s="108"/>
      <c r="L125" s="118"/>
      <c r="M125" s="118"/>
      <c r="N125" s="118"/>
      <c r="O125" s="113"/>
      <c r="P125" s="49"/>
      <c r="Q125" s="49"/>
      <c r="R125" s="49"/>
      <c r="S125" s="118"/>
      <c r="T125" s="49"/>
      <c r="U125" s="231"/>
      <c r="V125" s="128"/>
      <c r="W125" s="11"/>
      <c r="X125" s="38"/>
    </row>
    <row r="126" spans="1:28" s="32" customFormat="1" ht="15.75" customHeight="1" x14ac:dyDescent="0.35">
      <c r="A126" s="53" t="s">
        <v>329</v>
      </c>
      <c r="B126" s="135"/>
      <c r="C126" s="104" t="s">
        <v>37</v>
      </c>
      <c r="D126" s="124"/>
      <c r="E126" s="175" t="s">
        <v>330</v>
      </c>
      <c r="F126" s="101" t="s">
        <v>3</v>
      </c>
      <c r="G126" s="99" t="s">
        <v>803</v>
      </c>
      <c r="H126" s="209"/>
      <c r="I126" s="208">
        <v>132</v>
      </c>
      <c r="J126" s="209"/>
      <c r="K126" s="99" t="s">
        <v>803</v>
      </c>
      <c r="L126" s="209"/>
      <c r="M126" s="139">
        <v>0.99</v>
      </c>
      <c r="N126" s="144"/>
      <c r="O126" s="112">
        <v>2.5</v>
      </c>
      <c r="P126" s="47"/>
      <c r="Q126" s="228"/>
      <c r="R126" s="228"/>
      <c r="S126" s="214"/>
      <c r="T126" s="134"/>
      <c r="U126" s="354"/>
      <c r="V126" s="354"/>
      <c r="W126" s="34" t="s">
        <v>6</v>
      </c>
      <c r="X126" s="129"/>
      <c r="Y126" s="122"/>
      <c r="Z126" s="31"/>
      <c r="AA126" s="31"/>
      <c r="AB126" s="31"/>
    </row>
    <row r="127" spans="1:28" s="32" customFormat="1" ht="15.75" customHeight="1" x14ac:dyDescent="0.35">
      <c r="A127" s="53" t="s">
        <v>332</v>
      </c>
      <c r="B127" s="135"/>
      <c r="C127" s="104" t="s">
        <v>47</v>
      </c>
      <c r="D127" s="124"/>
      <c r="E127" s="175" t="s">
        <v>331</v>
      </c>
      <c r="F127" s="101" t="s">
        <v>3</v>
      </c>
      <c r="G127" s="99" t="s">
        <v>803</v>
      </c>
      <c r="H127" s="210"/>
      <c r="I127" s="208">
        <v>112</v>
      </c>
      <c r="J127" s="210"/>
      <c r="K127" s="99" t="s">
        <v>803</v>
      </c>
      <c r="L127" s="210"/>
      <c r="M127" s="139">
        <v>0.99</v>
      </c>
      <c r="N127" s="144"/>
      <c r="O127" s="112" t="s">
        <v>725</v>
      </c>
      <c r="P127" s="47"/>
      <c r="Q127" s="228"/>
      <c r="R127" s="228"/>
      <c r="S127" s="214"/>
      <c r="T127" s="134"/>
      <c r="U127" s="352"/>
      <c r="V127" s="352"/>
      <c r="W127" s="34" t="s">
        <v>6</v>
      </c>
      <c r="X127" s="129"/>
      <c r="Y127" s="122"/>
      <c r="Z127" s="31"/>
      <c r="AA127" s="31"/>
      <c r="AB127" s="31"/>
    </row>
    <row r="128" spans="1:28" s="32" customFormat="1" ht="15.75" customHeight="1" x14ac:dyDescent="0.35">
      <c r="A128" s="53" t="s">
        <v>333</v>
      </c>
      <c r="B128" s="135"/>
      <c r="C128" s="104" t="s">
        <v>335</v>
      </c>
      <c r="D128" s="124"/>
      <c r="E128" s="175" t="s">
        <v>761</v>
      </c>
      <c r="F128" s="101" t="s">
        <v>3</v>
      </c>
      <c r="G128" s="99" t="s">
        <v>803</v>
      </c>
      <c r="H128" s="227"/>
      <c r="I128" s="99">
        <v>112</v>
      </c>
      <c r="J128" s="227"/>
      <c r="K128" s="99" t="s">
        <v>803</v>
      </c>
      <c r="L128" s="227"/>
      <c r="M128" s="139">
        <v>0.99</v>
      </c>
      <c r="N128" s="227"/>
      <c r="O128" s="105">
        <v>17</v>
      </c>
      <c r="P128" s="134"/>
      <c r="Q128" s="227"/>
      <c r="R128" s="227"/>
      <c r="S128" s="214"/>
      <c r="T128" s="134"/>
      <c r="U128" s="354"/>
      <c r="V128" s="354"/>
      <c r="W128" s="34" t="s">
        <v>6</v>
      </c>
      <c r="X128" s="129"/>
      <c r="Y128" s="122"/>
      <c r="Z128" s="31"/>
      <c r="AA128" s="31"/>
      <c r="AB128" s="31"/>
    </row>
    <row r="129" spans="1:30" s="32" customFormat="1" ht="15.75" customHeight="1" x14ac:dyDescent="0.35">
      <c r="A129" s="53" t="s">
        <v>334</v>
      </c>
      <c r="B129" s="135"/>
      <c r="C129" s="104" t="s">
        <v>336</v>
      </c>
      <c r="D129" s="124"/>
      <c r="E129" s="175" t="s">
        <v>761</v>
      </c>
      <c r="F129" s="101" t="s">
        <v>3</v>
      </c>
      <c r="G129" s="99" t="s">
        <v>803</v>
      </c>
      <c r="H129" s="227"/>
      <c r="I129" s="99">
        <v>59</v>
      </c>
      <c r="J129" s="227"/>
      <c r="K129" s="99" t="s">
        <v>803</v>
      </c>
      <c r="L129" s="227"/>
      <c r="M129" s="120">
        <v>0.99</v>
      </c>
      <c r="N129" s="227"/>
      <c r="O129" s="258" t="s">
        <v>732</v>
      </c>
      <c r="P129" s="134"/>
      <c r="Q129" s="227"/>
      <c r="R129" s="227"/>
      <c r="S129" s="214"/>
      <c r="T129" s="134"/>
      <c r="U129" s="352"/>
      <c r="V129" s="352"/>
      <c r="W129" s="34" t="s">
        <v>337</v>
      </c>
      <c r="X129" s="129"/>
      <c r="Y129" s="122"/>
      <c r="Z129" s="31"/>
      <c r="AA129" s="31"/>
      <c r="AB129" s="31"/>
    </row>
    <row r="130" spans="1:30" ht="15.75" customHeight="1" x14ac:dyDescent="0.35">
      <c r="A130" s="195"/>
      <c r="B130" s="196"/>
      <c r="C130" s="197"/>
      <c r="D130" s="186"/>
      <c r="E130" s="198"/>
      <c r="F130" s="199"/>
      <c r="G130" s="106"/>
      <c r="H130" s="189"/>
      <c r="I130" s="106"/>
      <c r="J130" s="189"/>
      <c r="K130" s="106"/>
      <c r="L130" s="189"/>
      <c r="M130" s="190"/>
      <c r="N130" s="190"/>
      <c r="O130" s="191"/>
      <c r="P130" s="192"/>
      <c r="Q130" s="192"/>
      <c r="R130" s="192"/>
      <c r="S130" s="190"/>
      <c r="T130" s="192"/>
      <c r="U130" s="35"/>
      <c r="V130" s="35"/>
      <c r="W130" s="11"/>
      <c r="X130" s="157"/>
      <c r="Y130" s="158"/>
      <c r="Z130" s="10"/>
      <c r="AA130" s="10"/>
    </row>
    <row r="131" spans="1:30" s="3" customFormat="1" x14ac:dyDescent="0.35">
      <c r="A131" s="41">
        <v>31</v>
      </c>
      <c r="B131" s="7" t="s">
        <v>28</v>
      </c>
      <c r="C131" s="7"/>
      <c r="D131" s="60"/>
      <c r="E131" s="94"/>
      <c r="F131" s="94"/>
      <c r="G131" s="95"/>
      <c r="H131" s="96"/>
      <c r="I131" s="95"/>
      <c r="J131" s="96"/>
      <c r="K131" s="95"/>
      <c r="L131" s="96"/>
      <c r="M131" s="97"/>
      <c r="N131" s="97"/>
      <c r="O131" s="109"/>
      <c r="P131" s="46"/>
      <c r="Q131" s="46"/>
      <c r="R131" s="46"/>
      <c r="S131" s="97"/>
      <c r="T131" s="46"/>
      <c r="U131" s="355"/>
      <c r="V131" s="355"/>
      <c r="W131" s="171"/>
      <c r="X131" s="1"/>
    </row>
    <row r="132" spans="1:30" s="3" customFormat="1" x14ac:dyDescent="0.35">
      <c r="A132" s="52" t="s">
        <v>342</v>
      </c>
      <c r="B132" s="7"/>
      <c r="C132" s="7" t="s">
        <v>32</v>
      </c>
      <c r="D132" s="63"/>
      <c r="E132" s="94"/>
      <c r="F132" s="94"/>
      <c r="G132" s="108"/>
      <c r="H132" s="118"/>
      <c r="I132" s="108"/>
      <c r="J132" s="118"/>
      <c r="K132" s="108"/>
      <c r="L132" s="118"/>
      <c r="M132" s="118"/>
      <c r="N132" s="118"/>
      <c r="O132" s="113"/>
      <c r="P132" s="49"/>
      <c r="Q132" s="49"/>
      <c r="R132" s="49"/>
      <c r="S132" s="118"/>
      <c r="T132" s="49"/>
      <c r="U132" s="35"/>
      <c r="V132" s="35"/>
      <c r="W132" s="11"/>
      <c r="X132" s="38"/>
    </row>
    <row r="133" spans="1:30" s="3" customFormat="1" ht="15.75" customHeight="1" x14ac:dyDescent="0.35">
      <c r="A133" s="53" t="s">
        <v>350</v>
      </c>
      <c r="B133" s="56"/>
      <c r="C133" s="103" t="s">
        <v>338</v>
      </c>
      <c r="D133" s="42"/>
      <c r="E133" s="175" t="s">
        <v>62</v>
      </c>
      <c r="F133" s="98" t="s">
        <v>3</v>
      </c>
      <c r="G133" s="255">
        <v>31.8</v>
      </c>
      <c r="H133" s="102"/>
      <c r="I133" s="99">
        <f>K133-G133</f>
        <v>68.2</v>
      </c>
      <c r="J133" s="133"/>
      <c r="K133" s="99">
        <v>100</v>
      </c>
      <c r="L133" s="133"/>
      <c r="M133" s="139">
        <v>0.99</v>
      </c>
      <c r="N133" s="144"/>
      <c r="O133" s="105">
        <v>18</v>
      </c>
      <c r="P133" s="160"/>
      <c r="Q133" s="230"/>
      <c r="R133" s="230"/>
      <c r="S133" s="214"/>
      <c r="T133" s="134"/>
      <c r="U133" s="357">
        <v>0.6</v>
      </c>
      <c r="V133" s="398">
        <f>ROUND(I133/K133,3)</f>
        <v>0.68200000000000005</v>
      </c>
      <c r="W133" s="34" t="s">
        <v>812</v>
      </c>
      <c r="X133" s="11" t="s">
        <v>56</v>
      </c>
      <c r="Y133" s="155"/>
      <c r="Z133" s="88"/>
      <c r="AA133" s="87"/>
      <c r="AB133" s="85"/>
      <c r="AC133" s="89"/>
      <c r="AD133" s="86"/>
    </row>
    <row r="134" spans="1:30" s="3" customFormat="1" x14ac:dyDescent="0.35">
      <c r="A134" s="52" t="s">
        <v>343</v>
      </c>
      <c r="B134" s="7"/>
      <c r="C134" s="7" t="s">
        <v>346</v>
      </c>
      <c r="D134" s="63"/>
      <c r="E134" s="94"/>
      <c r="F134" s="94"/>
      <c r="G134" s="346"/>
      <c r="H134" s="347"/>
      <c r="I134" s="108"/>
      <c r="J134" s="118"/>
      <c r="K134" s="108"/>
      <c r="L134" s="118"/>
      <c r="M134" s="118"/>
      <c r="N134" s="118"/>
      <c r="O134" s="113"/>
      <c r="P134" s="49"/>
      <c r="Q134" s="49"/>
      <c r="R134" s="49"/>
      <c r="S134" s="118"/>
      <c r="T134" s="49"/>
      <c r="U134" s="35"/>
      <c r="V134" s="399"/>
      <c r="W134" s="34"/>
      <c r="X134" s="38"/>
    </row>
    <row r="135" spans="1:30" s="22" customFormat="1" ht="15.75" customHeight="1" x14ac:dyDescent="0.35">
      <c r="A135" s="53" t="s">
        <v>353</v>
      </c>
      <c r="B135" s="57"/>
      <c r="C135" s="121" t="s">
        <v>55</v>
      </c>
      <c r="D135" s="42"/>
      <c r="E135" s="175" t="s">
        <v>67</v>
      </c>
      <c r="F135" s="114" t="s">
        <v>3</v>
      </c>
      <c r="G135" s="255">
        <v>40</v>
      </c>
      <c r="H135" s="102"/>
      <c r="I135" s="99">
        <f>K135-G135</f>
        <v>70</v>
      </c>
      <c r="J135" s="133"/>
      <c r="K135" s="99">
        <v>110</v>
      </c>
      <c r="L135" s="210"/>
      <c r="M135" s="139">
        <v>0.99</v>
      </c>
      <c r="N135" s="144"/>
      <c r="O135" s="112">
        <v>10</v>
      </c>
      <c r="P135" s="50"/>
      <c r="Q135" s="229"/>
      <c r="R135" s="229"/>
      <c r="S135" s="214"/>
      <c r="T135" s="134"/>
      <c r="U135" s="357">
        <v>0.5</v>
      </c>
      <c r="V135" s="398">
        <f>ROUND(I135/K135,3)</f>
        <v>0.63600000000000001</v>
      </c>
      <c r="W135" s="34" t="s">
        <v>812</v>
      </c>
      <c r="X135" s="20" t="s">
        <v>56</v>
      </c>
      <c r="Y135" s="90"/>
      <c r="Z135" s="85"/>
      <c r="AA135" s="85"/>
      <c r="AB135" s="85"/>
      <c r="AC135" s="85"/>
      <c r="AD135" s="92"/>
    </row>
    <row r="136" spans="1:30" s="3" customFormat="1" x14ac:dyDescent="0.35">
      <c r="A136" s="52" t="s">
        <v>344</v>
      </c>
      <c r="B136" s="7"/>
      <c r="C136" s="7" t="s">
        <v>347</v>
      </c>
      <c r="D136" s="63"/>
      <c r="E136" s="94"/>
      <c r="F136" s="94"/>
      <c r="G136" s="346"/>
      <c r="H136" s="347"/>
      <c r="I136" s="108"/>
      <c r="J136" s="118"/>
      <c r="K136" s="108"/>
      <c r="L136" s="118"/>
      <c r="M136" s="118"/>
      <c r="N136" s="118"/>
      <c r="O136" s="113"/>
      <c r="P136" s="49"/>
      <c r="Q136" s="49"/>
      <c r="R136" s="49"/>
      <c r="S136" s="118"/>
      <c r="T136" s="49"/>
      <c r="U136" s="35"/>
      <c r="V136" s="399"/>
      <c r="W136" s="34"/>
      <c r="X136" s="38"/>
    </row>
    <row r="137" spans="1:30" s="3" customFormat="1" ht="15.75" customHeight="1" x14ac:dyDescent="0.35">
      <c r="A137" s="53" t="s">
        <v>349</v>
      </c>
      <c r="B137" s="56"/>
      <c r="C137" s="103" t="s">
        <v>29</v>
      </c>
      <c r="D137" s="61"/>
      <c r="E137" s="175" t="s">
        <v>63</v>
      </c>
      <c r="F137" s="98" t="s">
        <v>3</v>
      </c>
      <c r="G137" s="255">
        <v>11.4</v>
      </c>
      <c r="H137" s="227"/>
      <c r="I137" s="99">
        <f>K137-G137</f>
        <v>98.6</v>
      </c>
      <c r="J137" s="133"/>
      <c r="K137" s="99">
        <v>110</v>
      </c>
      <c r="L137" s="133"/>
      <c r="M137" s="139">
        <v>0.99</v>
      </c>
      <c r="N137" s="144"/>
      <c r="O137" s="105">
        <v>12.5</v>
      </c>
      <c r="P137" s="160"/>
      <c r="Q137" s="230"/>
      <c r="R137" s="230"/>
      <c r="S137" s="214"/>
      <c r="T137" s="134"/>
      <c r="U137" s="357">
        <v>0.9</v>
      </c>
      <c r="V137" s="398">
        <f>ROUND(I137/K137,3)</f>
        <v>0.89600000000000002</v>
      </c>
      <c r="W137" s="34" t="s">
        <v>812</v>
      </c>
      <c r="X137" s="11" t="s">
        <v>56</v>
      </c>
      <c r="Y137" s="156"/>
      <c r="Z137" s="85"/>
      <c r="AA137" s="85"/>
      <c r="AB137" s="85"/>
      <c r="AC137" s="85"/>
      <c r="AD137" s="86"/>
    </row>
    <row r="138" spans="1:30" s="3" customFormat="1" ht="15.75" customHeight="1" x14ac:dyDescent="0.35">
      <c r="A138" s="53" t="s">
        <v>352</v>
      </c>
      <c r="B138" s="56"/>
      <c r="C138" s="103" t="s">
        <v>30</v>
      </c>
      <c r="D138" s="61"/>
      <c r="E138" s="175" t="s">
        <v>64</v>
      </c>
      <c r="F138" s="98" t="s">
        <v>3</v>
      </c>
      <c r="G138" s="255">
        <v>11.4</v>
      </c>
      <c r="H138" s="102"/>
      <c r="I138" s="99">
        <f>K138-G138</f>
        <v>98.6</v>
      </c>
      <c r="J138" s="133"/>
      <c r="K138" s="99">
        <v>110</v>
      </c>
      <c r="L138" s="133"/>
      <c r="M138" s="139">
        <v>0.99</v>
      </c>
      <c r="N138" s="144"/>
      <c r="O138" s="105">
        <v>12</v>
      </c>
      <c r="P138" s="45"/>
      <c r="Q138" s="225"/>
      <c r="R138" s="225"/>
      <c r="S138" s="214"/>
      <c r="T138" s="134"/>
      <c r="U138" s="357">
        <v>0.9</v>
      </c>
      <c r="V138" s="398">
        <f>ROUND(I138/K138,3)</f>
        <v>0.89600000000000002</v>
      </c>
      <c r="W138" s="34" t="s">
        <v>812</v>
      </c>
      <c r="X138" s="11" t="s">
        <v>56</v>
      </c>
      <c r="Y138" s="90"/>
      <c r="Z138" s="85"/>
      <c r="AA138" s="85"/>
      <c r="AB138" s="85"/>
      <c r="AC138" s="85"/>
      <c r="AD138" s="86"/>
    </row>
    <row r="139" spans="1:30" s="3" customFormat="1" x14ac:dyDescent="0.35">
      <c r="A139" s="52" t="s">
        <v>345</v>
      </c>
      <c r="B139" s="7"/>
      <c r="C139" s="7" t="s">
        <v>348</v>
      </c>
      <c r="D139" s="63"/>
      <c r="E139" s="94"/>
      <c r="F139" s="94"/>
      <c r="G139" s="346"/>
      <c r="H139" s="347"/>
      <c r="I139" s="108"/>
      <c r="J139" s="118"/>
      <c r="K139" s="118"/>
      <c r="M139" s="118"/>
      <c r="N139" s="118"/>
      <c r="O139" s="113"/>
      <c r="P139" s="49"/>
      <c r="Q139" s="49"/>
      <c r="R139" s="49"/>
      <c r="S139" s="118"/>
      <c r="T139" s="49"/>
      <c r="U139" s="231"/>
      <c r="V139" s="400"/>
      <c r="W139" s="34"/>
      <c r="X139" s="38"/>
    </row>
    <row r="140" spans="1:30" s="32" customFormat="1" ht="15.75" customHeight="1" x14ac:dyDescent="0.35">
      <c r="A140" s="53" t="s">
        <v>351</v>
      </c>
      <c r="B140" s="57"/>
      <c r="C140" s="103" t="s">
        <v>46</v>
      </c>
      <c r="D140" s="65"/>
      <c r="E140" s="175" t="s">
        <v>66</v>
      </c>
      <c r="F140" s="98" t="s">
        <v>3</v>
      </c>
      <c r="G140" s="255">
        <v>45</v>
      </c>
      <c r="H140" s="102"/>
      <c r="I140" s="99">
        <f>K140-G140</f>
        <v>45</v>
      </c>
      <c r="J140" s="133"/>
      <c r="K140" s="99">
        <v>90</v>
      </c>
      <c r="L140" s="133"/>
      <c r="M140" s="139">
        <v>0.99</v>
      </c>
      <c r="N140" s="144"/>
      <c r="O140" s="105">
        <v>15</v>
      </c>
      <c r="P140" s="45"/>
      <c r="Q140" s="225"/>
      <c r="R140" s="225"/>
      <c r="S140" s="214"/>
      <c r="T140" s="134"/>
      <c r="U140" s="358">
        <v>0.4</v>
      </c>
      <c r="V140" s="401">
        <f>ROUND(I140/K140,3)</f>
        <v>0.5</v>
      </c>
      <c r="W140" s="34" t="s">
        <v>812</v>
      </c>
      <c r="X140" s="11" t="s">
        <v>56</v>
      </c>
      <c r="Y140" s="90"/>
      <c r="Z140" s="85"/>
      <c r="AA140" s="85"/>
      <c r="AB140" s="85"/>
      <c r="AC140" s="85"/>
      <c r="AD140" s="91"/>
    </row>
    <row r="141" spans="1:30" s="3" customFormat="1" x14ac:dyDescent="0.35">
      <c r="A141" s="53" t="s">
        <v>355</v>
      </c>
      <c r="B141" s="1"/>
      <c r="C141" s="103" t="s">
        <v>88</v>
      </c>
      <c r="D141" s="42"/>
      <c r="E141" s="175" t="s">
        <v>155</v>
      </c>
      <c r="F141" s="98" t="s">
        <v>3</v>
      </c>
      <c r="G141" s="255">
        <v>68</v>
      </c>
      <c r="H141" s="305"/>
      <c r="I141" s="99">
        <v>22.7</v>
      </c>
      <c r="J141" s="133"/>
      <c r="K141" s="99">
        <v>90.7</v>
      </c>
      <c r="L141" s="133"/>
      <c r="M141" s="139">
        <v>0.99</v>
      </c>
      <c r="N141" s="144"/>
      <c r="O141" s="105">
        <v>28</v>
      </c>
      <c r="P141" s="128"/>
      <c r="Q141" s="231"/>
      <c r="R141" s="231"/>
      <c r="S141" s="214"/>
      <c r="T141" s="134"/>
      <c r="U141" s="357">
        <v>0.25</v>
      </c>
      <c r="V141" s="398">
        <f>ROUND(I141/K141,3)</f>
        <v>0.25</v>
      </c>
      <c r="W141" s="34" t="s">
        <v>812</v>
      </c>
      <c r="X141" s="11" t="s">
        <v>56</v>
      </c>
      <c r="Y141" s="26"/>
      <c r="Z141" s="6"/>
      <c r="AA141" s="6"/>
      <c r="AB141" s="6"/>
    </row>
    <row r="142" spans="1:30" s="32" customFormat="1" ht="15.65" customHeight="1" x14ac:dyDescent="0.35">
      <c r="A142" s="53" t="s">
        <v>356</v>
      </c>
      <c r="B142" s="57"/>
      <c r="C142" s="103" t="s">
        <v>45</v>
      </c>
      <c r="D142" s="65"/>
      <c r="E142" s="175" t="s">
        <v>65</v>
      </c>
      <c r="F142" s="98" t="s">
        <v>3</v>
      </c>
      <c r="G142" s="99">
        <v>60</v>
      </c>
      <c r="H142" s="100"/>
      <c r="I142" s="99">
        <f>K142-G142</f>
        <v>110</v>
      </c>
      <c r="J142" s="133"/>
      <c r="K142" s="99">
        <v>170</v>
      </c>
      <c r="L142" s="133"/>
      <c r="M142" s="139">
        <v>0.99</v>
      </c>
      <c r="N142" s="144"/>
      <c r="O142" s="105">
        <v>4</v>
      </c>
      <c r="P142" s="45"/>
      <c r="Q142" s="225"/>
      <c r="R142" s="225"/>
      <c r="S142" s="214"/>
      <c r="T142" s="134"/>
      <c r="U142" s="358">
        <v>1</v>
      </c>
      <c r="V142" s="401">
        <f>ROUND(I142/K142,3)</f>
        <v>0.64700000000000002</v>
      </c>
      <c r="W142" s="34" t="s">
        <v>812</v>
      </c>
      <c r="X142" s="11" t="s">
        <v>57</v>
      </c>
      <c r="Y142" s="90"/>
      <c r="Z142" s="85"/>
      <c r="AA142" s="85"/>
      <c r="AB142" s="85"/>
      <c r="AC142" s="85"/>
      <c r="AD142" s="91"/>
    </row>
    <row r="143" spans="1:30" s="32" customFormat="1" ht="15.75" customHeight="1" x14ac:dyDescent="0.35">
      <c r="A143" s="53" t="s">
        <v>357</v>
      </c>
      <c r="B143" s="57"/>
      <c r="C143" s="218" t="s">
        <v>339</v>
      </c>
      <c r="D143" s="65"/>
      <c r="E143" s="175" t="s">
        <v>341</v>
      </c>
      <c r="F143" s="98" t="s">
        <v>31</v>
      </c>
      <c r="G143" s="99">
        <v>40</v>
      </c>
      <c r="H143" s="227"/>
      <c r="I143" s="99">
        <f>K143-G143</f>
        <v>60</v>
      </c>
      <c r="J143" s="133"/>
      <c r="K143" s="99">
        <v>100</v>
      </c>
      <c r="L143" s="133"/>
      <c r="M143" s="139">
        <v>1</v>
      </c>
      <c r="N143" s="227"/>
      <c r="O143" s="105" t="s">
        <v>733</v>
      </c>
      <c r="P143" s="134"/>
      <c r="Q143" s="102"/>
      <c r="R143" s="102"/>
      <c r="S143" s="214"/>
      <c r="T143" s="134"/>
      <c r="U143" s="357">
        <v>0.5</v>
      </c>
      <c r="V143" s="398">
        <f>ROUND(I143/K143,3)</f>
        <v>0.6</v>
      </c>
      <c r="W143" s="34" t="s">
        <v>812</v>
      </c>
      <c r="X143" s="11" t="s">
        <v>58</v>
      </c>
      <c r="Y143" s="90"/>
      <c r="Z143" s="85"/>
      <c r="AA143" s="85"/>
      <c r="AB143" s="85"/>
      <c r="AC143" s="85"/>
      <c r="AD143" s="91"/>
    </row>
    <row r="144" spans="1:30" s="22" customFormat="1" ht="15.75" customHeight="1" x14ac:dyDescent="0.35">
      <c r="A144" s="53" t="s">
        <v>354</v>
      </c>
      <c r="B144" s="58"/>
      <c r="C144" s="121" t="s">
        <v>340</v>
      </c>
      <c r="D144" s="42"/>
      <c r="E144" s="175" t="s">
        <v>68</v>
      </c>
      <c r="F144" s="114" t="s">
        <v>3</v>
      </c>
      <c r="G144" s="99">
        <v>100</v>
      </c>
      <c r="H144" s="100"/>
      <c r="I144" s="99">
        <f>K144-G144</f>
        <v>10</v>
      </c>
      <c r="J144" s="133"/>
      <c r="K144" s="99">
        <v>110</v>
      </c>
      <c r="L144" s="133"/>
      <c r="M144" s="139">
        <v>0.99</v>
      </c>
      <c r="N144" s="144"/>
      <c r="O144" s="105">
        <v>10</v>
      </c>
      <c r="P144" s="47"/>
      <c r="Q144" s="228"/>
      <c r="R144" s="228"/>
      <c r="S144" s="214"/>
      <c r="T144" s="134"/>
      <c r="U144" s="358">
        <v>0.1</v>
      </c>
      <c r="V144" s="401">
        <f>ROUND(I144/K144,3)</f>
        <v>9.0999999999999998E-2</v>
      </c>
      <c r="W144" s="34" t="s">
        <v>812</v>
      </c>
      <c r="X144" s="20" t="s">
        <v>56</v>
      </c>
      <c r="Y144" s="151"/>
      <c r="Z144" s="85"/>
      <c r="AA144" s="85"/>
      <c r="AB144" s="85"/>
      <c r="AC144" s="85"/>
      <c r="AD144" s="92"/>
    </row>
    <row r="145" spans="1:28" s="131" customFormat="1" x14ac:dyDescent="0.35">
      <c r="A145" s="404">
        <v>33</v>
      </c>
      <c r="B145" s="405" t="s">
        <v>878</v>
      </c>
      <c r="C145" s="405"/>
      <c r="D145" s="279"/>
      <c r="E145" s="280"/>
      <c r="F145" s="280"/>
      <c r="G145" s="115"/>
      <c r="H145" s="270"/>
      <c r="I145" s="115"/>
      <c r="J145" s="270"/>
      <c r="L145" s="270"/>
      <c r="M145" s="119"/>
      <c r="N145" s="119"/>
      <c r="O145" s="142"/>
      <c r="P145" s="271"/>
      <c r="Q145" s="196"/>
      <c r="R145" s="271"/>
      <c r="S145" s="119"/>
      <c r="T145" s="271"/>
      <c r="U145" s="362"/>
      <c r="V145" s="362"/>
      <c r="W145" s="406"/>
      <c r="X145" s="37"/>
    </row>
    <row r="146" spans="1:28" s="411" customFormat="1" x14ac:dyDescent="0.35">
      <c r="A146" s="407" t="s">
        <v>853</v>
      </c>
      <c r="B146" s="408"/>
      <c r="C146" s="129" t="s">
        <v>879</v>
      </c>
      <c r="D146" s="409"/>
      <c r="E146" s="410"/>
      <c r="F146" s="410"/>
      <c r="G146" s="285"/>
      <c r="H146" s="190"/>
      <c r="I146" s="285"/>
      <c r="J146" s="190"/>
      <c r="L146" s="190"/>
      <c r="M146" s="190"/>
      <c r="N146" s="190"/>
      <c r="O146" s="191"/>
      <c r="P146" s="192"/>
      <c r="Q146" s="412"/>
      <c r="R146" s="192"/>
      <c r="S146" s="190"/>
      <c r="T146" s="192"/>
      <c r="U146" s="413"/>
      <c r="V146" s="413"/>
      <c r="W146" s="414"/>
      <c r="X146" s="415"/>
    </row>
    <row r="147" spans="1:28" s="131" customFormat="1" x14ac:dyDescent="0.35">
      <c r="A147" s="416" t="s">
        <v>854</v>
      </c>
      <c r="B147" s="130"/>
      <c r="C147" s="417" t="s">
        <v>880</v>
      </c>
      <c r="D147" s="42"/>
      <c r="E147" s="274"/>
      <c r="F147" s="101"/>
      <c r="G147" s="255"/>
      <c r="H147" s="227"/>
      <c r="I147" s="255"/>
      <c r="J147" s="227"/>
      <c r="K147" s="255"/>
      <c r="L147" s="227"/>
      <c r="M147" s="255"/>
      <c r="N147" s="255"/>
      <c r="O147" s="418"/>
      <c r="P147" s="47"/>
      <c r="Q147" s="228"/>
      <c r="R147" s="228"/>
      <c r="S147" s="265"/>
      <c r="T147" s="254"/>
      <c r="U147" s="361"/>
      <c r="V147" s="361"/>
      <c r="W147" s="34"/>
      <c r="Y147" s="419"/>
      <c r="Z147" s="137"/>
      <c r="AA147" s="137"/>
      <c r="AB147" s="137"/>
    </row>
    <row r="148" spans="1:28" s="129" customFormat="1" ht="15.75" customHeight="1" x14ac:dyDescent="0.35">
      <c r="A148" s="416" t="s">
        <v>855</v>
      </c>
      <c r="B148" s="135"/>
      <c r="C148" s="417" t="s">
        <v>881</v>
      </c>
      <c r="D148" s="42"/>
      <c r="E148" s="274"/>
      <c r="F148" s="101"/>
      <c r="G148" s="255"/>
      <c r="H148" s="227"/>
      <c r="I148" s="255"/>
      <c r="J148" s="227"/>
      <c r="K148" s="255"/>
      <c r="L148" s="227"/>
      <c r="M148" s="255"/>
      <c r="N148" s="255"/>
      <c r="O148" s="257"/>
      <c r="P148" s="47"/>
      <c r="Q148" s="102"/>
      <c r="R148" s="102"/>
      <c r="S148" s="265"/>
      <c r="T148" s="254"/>
      <c r="U148" s="420"/>
      <c r="V148" s="420"/>
      <c r="W148" s="172"/>
      <c r="Y148" s="421"/>
      <c r="Z148" s="136"/>
      <c r="AA148" s="136"/>
      <c r="AB148" s="136"/>
    </row>
    <row r="149" spans="1:28" s="129" customFormat="1" ht="15.75" customHeight="1" x14ac:dyDescent="0.35">
      <c r="A149" s="407" t="s">
        <v>856</v>
      </c>
      <c r="C149" s="129" t="s">
        <v>882</v>
      </c>
      <c r="D149" s="409"/>
      <c r="E149" s="410"/>
      <c r="F149" s="410"/>
      <c r="G149" s="285"/>
      <c r="H149" s="190"/>
      <c r="I149" s="285"/>
      <c r="J149" s="190"/>
      <c r="L149" s="190"/>
      <c r="M149" s="190"/>
      <c r="N149" s="190"/>
      <c r="P149" s="192"/>
      <c r="Q149" s="422"/>
      <c r="R149" s="192"/>
      <c r="S149" s="190"/>
      <c r="T149" s="192"/>
      <c r="U149" s="413"/>
      <c r="V149" s="413"/>
      <c r="W149" s="414"/>
      <c r="Y149" s="421"/>
      <c r="Z149" s="136"/>
      <c r="AA149" s="136"/>
      <c r="AB149" s="136"/>
    </row>
    <row r="150" spans="1:28" s="129" customFormat="1" ht="15.75" customHeight="1" x14ac:dyDescent="0.35">
      <c r="A150" s="416" t="s">
        <v>861</v>
      </c>
      <c r="B150" s="135"/>
      <c r="C150" s="417" t="s">
        <v>883</v>
      </c>
      <c r="D150" s="42"/>
      <c r="E150" s="274"/>
      <c r="F150" s="101"/>
      <c r="G150" s="255"/>
      <c r="H150" s="227"/>
      <c r="I150" s="255"/>
      <c r="J150" s="227"/>
      <c r="K150" s="255"/>
      <c r="L150" s="227"/>
      <c r="M150" s="267"/>
      <c r="N150" s="227"/>
      <c r="O150" s="257"/>
      <c r="P150" s="47"/>
      <c r="Q150" s="102"/>
      <c r="R150" s="102"/>
      <c r="S150" s="265"/>
      <c r="T150" s="254"/>
      <c r="U150" s="420"/>
      <c r="V150" s="420"/>
      <c r="W150" s="172"/>
      <c r="Y150" s="421"/>
      <c r="Z150" s="136"/>
      <c r="AA150" s="136"/>
      <c r="AB150" s="136"/>
    </row>
    <row r="151" spans="1:28" s="129" customFormat="1" ht="15.75" customHeight="1" x14ac:dyDescent="0.35">
      <c r="A151" s="416" t="s">
        <v>862</v>
      </c>
      <c r="B151" s="135"/>
      <c r="C151" s="417" t="s">
        <v>884</v>
      </c>
      <c r="D151" s="42"/>
      <c r="E151" s="274"/>
      <c r="F151" s="101"/>
      <c r="G151" s="255"/>
      <c r="H151" s="227"/>
      <c r="I151" s="255"/>
      <c r="J151" s="227"/>
      <c r="K151" s="255"/>
      <c r="L151" s="227"/>
      <c r="M151" s="267"/>
      <c r="N151" s="227"/>
      <c r="O151" s="257"/>
      <c r="P151" s="47"/>
      <c r="Q151" s="102"/>
      <c r="R151" s="102"/>
      <c r="S151" s="265"/>
      <c r="T151" s="254"/>
      <c r="U151" s="420"/>
      <c r="V151" s="420"/>
      <c r="W151" s="172"/>
      <c r="Y151" s="421"/>
      <c r="Z151" s="136"/>
      <c r="AA151" s="136"/>
      <c r="AB151" s="136"/>
    </row>
    <row r="152" spans="1:28" s="129" customFormat="1" ht="15.75" customHeight="1" x14ac:dyDescent="0.35">
      <c r="A152" s="416" t="s">
        <v>857</v>
      </c>
      <c r="B152" s="135"/>
      <c r="C152" s="417" t="s">
        <v>885</v>
      </c>
      <c r="D152" s="42"/>
      <c r="E152" s="274"/>
      <c r="F152" s="101"/>
      <c r="G152" s="255"/>
      <c r="H152" s="227"/>
      <c r="I152" s="255"/>
      <c r="J152" s="227"/>
      <c r="K152" s="255"/>
      <c r="L152" s="227"/>
      <c r="M152" s="267"/>
      <c r="N152" s="227"/>
      <c r="O152" s="257"/>
      <c r="P152" s="47"/>
      <c r="Q152" s="102"/>
      <c r="R152" s="102"/>
      <c r="S152" s="265"/>
      <c r="T152" s="254"/>
      <c r="U152" s="420"/>
      <c r="V152" s="420"/>
      <c r="W152" s="172"/>
      <c r="Y152" s="421"/>
      <c r="Z152" s="136"/>
      <c r="AA152" s="136"/>
      <c r="AB152" s="136"/>
    </row>
    <row r="153" spans="1:28" s="129" customFormat="1" ht="15.75" customHeight="1" x14ac:dyDescent="0.35">
      <c r="A153" s="416" t="s">
        <v>858</v>
      </c>
      <c r="B153" s="135"/>
      <c r="C153" s="417" t="s">
        <v>886</v>
      </c>
      <c r="D153" s="42"/>
      <c r="E153" s="274"/>
      <c r="F153" s="101"/>
      <c r="G153" s="255"/>
      <c r="H153" s="227"/>
      <c r="I153" s="255"/>
      <c r="J153" s="227"/>
      <c r="K153" s="255"/>
      <c r="L153" s="227"/>
      <c r="M153" s="267"/>
      <c r="N153" s="227"/>
      <c r="O153" s="257"/>
      <c r="P153" s="47"/>
      <c r="Q153" s="102"/>
      <c r="R153" s="102"/>
      <c r="S153" s="265"/>
      <c r="T153" s="254"/>
      <c r="U153" s="420"/>
      <c r="V153" s="420"/>
      <c r="W153" s="172"/>
      <c r="Y153" s="421"/>
      <c r="Z153" s="136"/>
      <c r="AA153" s="136"/>
      <c r="AB153" s="136"/>
    </row>
    <row r="154" spans="1:28" s="129" customFormat="1" ht="15.75" customHeight="1" x14ac:dyDescent="0.35">
      <c r="A154" s="416" t="s">
        <v>859</v>
      </c>
      <c r="B154" s="135"/>
      <c r="C154" s="417" t="s">
        <v>887</v>
      </c>
      <c r="D154" s="42"/>
      <c r="E154" s="274"/>
      <c r="F154" s="101"/>
      <c r="G154" s="255"/>
      <c r="H154" s="227"/>
      <c r="I154" s="255"/>
      <c r="J154" s="227"/>
      <c r="K154" s="255"/>
      <c r="L154" s="227"/>
      <c r="M154" s="267"/>
      <c r="N154" s="227"/>
      <c r="O154" s="257"/>
      <c r="P154" s="47"/>
      <c r="Q154" s="102"/>
      <c r="R154" s="102"/>
      <c r="S154" s="265"/>
      <c r="T154" s="254"/>
      <c r="U154" s="420"/>
      <c r="V154" s="420"/>
      <c r="W154" s="172"/>
      <c r="Y154" s="421"/>
      <c r="Z154" s="136"/>
      <c r="AA154" s="136"/>
      <c r="AB154" s="136"/>
    </row>
    <row r="155" spans="1:28" s="129" customFormat="1" ht="15.75" customHeight="1" x14ac:dyDescent="0.35">
      <c r="A155" s="416" t="s">
        <v>860</v>
      </c>
      <c r="B155" s="135"/>
      <c r="C155" s="417" t="s">
        <v>888</v>
      </c>
      <c r="D155" s="42"/>
      <c r="E155" s="274"/>
      <c r="F155" s="101"/>
      <c r="G155" s="255"/>
      <c r="H155" s="227"/>
      <c r="I155" s="255"/>
      <c r="J155" s="227"/>
      <c r="K155" s="255"/>
      <c r="L155" s="227"/>
      <c r="M155" s="267"/>
      <c r="N155" s="227"/>
      <c r="O155" s="257"/>
      <c r="P155" s="47"/>
      <c r="Q155" s="102"/>
      <c r="R155" s="102"/>
      <c r="S155" s="265"/>
      <c r="T155" s="254"/>
      <c r="U155" s="420"/>
      <c r="V155" s="420"/>
      <c r="W155" s="172"/>
      <c r="Y155" s="421"/>
      <c r="Z155" s="136"/>
      <c r="AA155" s="136"/>
      <c r="AB155" s="136"/>
    </row>
    <row r="156" spans="1:28" s="411" customFormat="1" x14ac:dyDescent="0.35">
      <c r="A156" s="407" t="s">
        <v>863</v>
      </c>
      <c r="B156" s="408"/>
      <c r="C156" s="408" t="s">
        <v>889</v>
      </c>
      <c r="D156" s="409"/>
      <c r="E156" s="410"/>
      <c r="F156" s="410"/>
      <c r="G156" s="285"/>
      <c r="H156" s="190"/>
      <c r="I156" s="285"/>
      <c r="J156" s="190"/>
      <c r="K156" s="285"/>
      <c r="L156" s="190"/>
      <c r="M156" s="190"/>
      <c r="N156" s="190"/>
      <c r="O156" s="191"/>
      <c r="P156" s="192"/>
      <c r="Q156" s="192"/>
      <c r="R156" s="192"/>
      <c r="S156" s="190"/>
      <c r="T156" s="192"/>
      <c r="U156" s="413"/>
      <c r="V156" s="413"/>
      <c r="W156" s="414"/>
      <c r="X156" s="415"/>
    </row>
    <row r="157" spans="1:28" s="411" customFormat="1" x14ac:dyDescent="0.35">
      <c r="A157" s="416" t="s">
        <v>865</v>
      </c>
      <c r="B157" s="130"/>
      <c r="C157" s="417" t="s">
        <v>890</v>
      </c>
      <c r="D157" s="409"/>
      <c r="E157" s="410"/>
      <c r="F157" s="410"/>
      <c r="G157" s="285"/>
      <c r="H157" s="190"/>
      <c r="I157" s="285"/>
      <c r="J157" s="190"/>
      <c r="K157" s="285"/>
      <c r="L157" s="190"/>
      <c r="M157" s="190"/>
      <c r="N157" s="190"/>
      <c r="O157" s="191"/>
      <c r="P157" s="192"/>
      <c r="Q157" s="192"/>
      <c r="R157" s="192"/>
      <c r="S157" s="190"/>
      <c r="T157" s="192"/>
      <c r="U157" s="413"/>
      <c r="V157" s="413"/>
      <c r="W157" s="414"/>
      <c r="X157" s="415"/>
    </row>
    <row r="158" spans="1:28" s="131" customFormat="1" x14ac:dyDescent="0.35">
      <c r="A158" s="416" t="s">
        <v>864</v>
      </c>
      <c r="B158" s="130"/>
      <c r="C158" s="417" t="s">
        <v>891</v>
      </c>
      <c r="D158" s="42"/>
      <c r="E158" s="274"/>
      <c r="F158" s="101"/>
      <c r="G158" s="255"/>
      <c r="H158" s="102"/>
      <c r="I158" s="255"/>
      <c r="J158" s="102"/>
      <c r="K158" s="255"/>
      <c r="L158" s="102"/>
      <c r="M158" s="267"/>
      <c r="N158" s="268"/>
      <c r="O158" s="257"/>
      <c r="P158" s="47"/>
      <c r="Q158" s="228"/>
      <c r="R158" s="228"/>
      <c r="S158" s="265"/>
      <c r="T158" s="254"/>
      <c r="U158" s="361"/>
      <c r="V158" s="361"/>
      <c r="W158" s="34"/>
      <c r="X158" s="37"/>
    </row>
    <row r="159" spans="1:28" s="3" customFormat="1" x14ac:dyDescent="0.35">
      <c r="A159" s="41">
        <v>39</v>
      </c>
      <c r="B159" s="7" t="s">
        <v>85</v>
      </c>
      <c r="C159" s="7"/>
      <c r="D159" s="60"/>
      <c r="E159" s="94"/>
      <c r="F159" s="94"/>
      <c r="G159" s="95"/>
      <c r="H159" s="96"/>
      <c r="I159" s="95"/>
      <c r="J159" s="96"/>
      <c r="K159" s="95"/>
      <c r="L159" s="96"/>
      <c r="M159" s="97"/>
      <c r="N159" s="97"/>
      <c r="O159" s="109"/>
      <c r="P159" s="46"/>
      <c r="Q159" s="46"/>
      <c r="R159" s="46"/>
      <c r="S159" s="97"/>
      <c r="T159" s="46"/>
      <c r="U159" s="355"/>
      <c r="V159" s="355"/>
      <c r="W159" s="171"/>
      <c r="X159" s="1"/>
    </row>
    <row r="160" spans="1:28" s="86" customFormat="1" x14ac:dyDescent="0.35">
      <c r="A160" s="180" t="s">
        <v>358</v>
      </c>
      <c r="B160" s="177"/>
      <c r="C160" s="177" t="s">
        <v>359</v>
      </c>
      <c r="D160" s="62"/>
      <c r="E160" s="181"/>
      <c r="F160" s="181"/>
      <c r="G160" s="106"/>
      <c r="H160" s="117"/>
      <c r="I160" s="106"/>
      <c r="J160" s="117"/>
      <c r="K160" s="106"/>
      <c r="L160" s="117"/>
      <c r="M160" s="117"/>
      <c r="N160" s="117"/>
      <c r="O160" s="110"/>
      <c r="P160" s="84"/>
      <c r="Q160" s="84"/>
      <c r="R160" s="84"/>
      <c r="S160" s="117"/>
      <c r="T160" s="84"/>
      <c r="U160" s="35"/>
      <c r="V160" s="35"/>
      <c r="W160" s="182"/>
      <c r="X160" s="183"/>
    </row>
    <row r="161" spans="1:28" s="3" customFormat="1" x14ac:dyDescent="0.35">
      <c r="A161" s="53" t="s">
        <v>360</v>
      </c>
      <c r="B161" s="1"/>
      <c r="C161" s="103" t="s">
        <v>87</v>
      </c>
      <c r="D161" s="61"/>
      <c r="E161" s="175" t="s">
        <v>86</v>
      </c>
      <c r="F161" s="98" t="s">
        <v>3</v>
      </c>
      <c r="G161" s="99">
        <v>74.099999999999994</v>
      </c>
      <c r="H161" s="100"/>
      <c r="I161" s="99" t="s">
        <v>803</v>
      </c>
      <c r="J161" s="100"/>
      <c r="K161" s="99" t="s">
        <v>803</v>
      </c>
      <c r="L161" s="100"/>
      <c r="M161" s="139">
        <v>0.99</v>
      </c>
      <c r="N161" s="144"/>
      <c r="O161" s="105">
        <v>25</v>
      </c>
      <c r="P161" s="45"/>
      <c r="Q161" s="225"/>
      <c r="R161" s="225"/>
      <c r="S161" s="214"/>
      <c r="T161" s="134"/>
      <c r="U161" s="352"/>
      <c r="V161" s="352"/>
      <c r="W161" s="11"/>
      <c r="Y161" s="152"/>
      <c r="Z161" s="6"/>
      <c r="AA161" s="6"/>
      <c r="AB161" s="6"/>
    </row>
    <row r="162" spans="1:28" s="32" customFormat="1" ht="15.75" customHeight="1" x14ac:dyDescent="0.35">
      <c r="A162" s="53" t="s">
        <v>361</v>
      </c>
      <c r="B162" s="135"/>
      <c r="C162" s="103" t="s">
        <v>362</v>
      </c>
      <c r="D162" s="124"/>
      <c r="E162" s="175" t="s">
        <v>761</v>
      </c>
      <c r="F162" s="98" t="s">
        <v>31</v>
      </c>
      <c r="G162" s="255">
        <v>80</v>
      </c>
      <c r="H162" s="227"/>
      <c r="I162" s="99" t="s">
        <v>803</v>
      </c>
      <c r="J162" s="227"/>
      <c r="K162" s="99" t="s">
        <v>803</v>
      </c>
      <c r="L162" s="227"/>
      <c r="M162" s="139">
        <v>1</v>
      </c>
      <c r="N162" s="227"/>
      <c r="O162" s="105" t="s">
        <v>751</v>
      </c>
      <c r="P162" s="45"/>
      <c r="Q162" s="102"/>
      <c r="R162" s="102"/>
      <c r="S162" s="214"/>
      <c r="T162" s="134"/>
      <c r="U162" s="354"/>
      <c r="V162" s="354"/>
      <c r="W162" s="172"/>
      <c r="X162" s="129"/>
      <c r="Y162" s="122"/>
      <c r="Z162" s="31"/>
      <c r="AA162" s="31"/>
      <c r="AB162" s="31"/>
    </row>
    <row r="163" spans="1:28" s="3" customFormat="1" x14ac:dyDescent="0.35">
      <c r="A163" s="53" t="s">
        <v>365</v>
      </c>
      <c r="B163" s="1"/>
      <c r="C163" s="103" t="s">
        <v>363</v>
      </c>
      <c r="D163" s="166"/>
      <c r="E163" s="175" t="s">
        <v>89</v>
      </c>
      <c r="F163" s="98" t="s">
        <v>3</v>
      </c>
      <c r="G163" s="99">
        <v>117</v>
      </c>
      <c r="H163" s="100"/>
      <c r="I163" s="99" t="s">
        <v>803</v>
      </c>
      <c r="J163" s="100"/>
      <c r="K163" s="99" t="s">
        <v>803</v>
      </c>
      <c r="L163" s="100"/>
      <c r="M163" s="139">
        <v>0.99</v>
      </c>
      <c r="N163" s="144"/>
      <c r="O163" s="105">
        <v>10</v>
      </c>
      <c r="P163" s="45"/>
      <c r="Q163" s="225"/>
      <c r="R163" s="225"/>
      <c r="S163" s="214"/>
      <c r="T163" s="134"/>
      <c r="U163" s="352"/>
      <c r="V163" s="352"/>
      <c r="W163" s="11"/>
      <c r="X163" s="1"/>
      <c r="Z163" s="6"/>
      <c r="AA163" s="6"/>
      <c r="AB163" s="6"/>
    </row>
    <row r="164" spans="1:28" s="3" customFormat="1" x14ac:dyDescent="0.35">
      <c r="A164" s="53" t="s">
        <v>366</v>
      </c>
      <c r="B164" s="1"/>
      <c r="C164" s="103" t="s">
        <v>364</v>
      </c>
      <c r="D164" s="61"/>
      <c r="E164" s="175" t="s">
        <v>90</v>
      </c>
      <c r="F164" s="98" t="s">
        <v>3</v>
      </c>
      <c r="G164" s="99">
        <v>75</v>
      </c>
      <c r="H164" s="100"/>
      <c r="I164" s="99" t="s">
        <v>803</v>
      </c>
      <c r="J164" s="100"/>
      <c r="K164" s="99" t="s">
        <v>803</v>
      </c>
      <c r="L164" s="100"/>
      <c r="M164" s="139">
        <v>0.99</v>
      </c>
      <c r="N164" s="144"/>
      <c r="O164" s="105">
        <v>15</v>
      </c>
      <c r="P164" s="45"/>
      <c r="Q164" s="225"/>
      <c r="R164" s="225"/>
      <c r="S164" s="214"/>
      <c r="T164" s="134"/>
      <c r="U164" s="354"/>
      <c r="V164" s="354"/>
      <c r="W164" s="11"/>
      <c r="X164" s="1"/>
    </row>
    <row r="165" spans="1:28" s="86" customFormat="1" x14ac:dyDescent="0.35">
      <c r="A165" s="180" t="s">
        <v>367</v>
      </c>
      <c r="B165" s="177"/>
      <c r="C165" s="177" t="s">
        <v>368</v>
      </c>
      <c r="D165" s="62"/>
      <c r="E165" s="181"/>
      <c r="F165" s="181"/>
      <c r="G165" s="106"/>
      <c r="H165" s="117"/>
      <c r="I165" s="106"/>
      <c r="J165" s="117"/>
      <c r="K165" s="106"/>
      <c r="L165" s="117"/>
      <c r="M165" s="117"/>
      <c r="N165" s="117"/>
      <c r="O165" s="110"/>
      <c r="P165" s="84"/>
      <c r="Q165" s="84"/>
      <c r="R165" s="84"/>
      <c r="S165" s="117"/>
      <c r="T165" s="84"/>
      <c r="U165" s="355"/>
      <c r="V165" s="355"/>
      <c r="W165" s="182"/>
      <c r="X165" s="183"/>
    </row>
    <row r="166" spans="1:28" s="3" customFormat="1" x14ac:dyDescent="0.35">
      <c r="A166" s="53" t="s">
        <v>369</v>
      </c>
      <c r="B166" s="1"/>
      <c r="C166" s="103" t="s">
        <v>95</v>
      </c>
      <c r="D166" s="61"/>
      <c r="E166" s="175" t="s">
        <v>371</v>
      </c>
      <c r="F166" s="98" t="s">
        <v>3</v>
      </c>
      <c r="G166" s="208">
        <v>0</v>
      </c>
      <c r="H166" s="116"/>
      <c r="I166" s="208">
        <v>0</v>
      </c>
      <c r="J166" s="116"/>
      <c r="K166" s="208">
        <v>0</v>
      </c>
      <c r="L166" s="116"/>
      <c r="M166" s="120" t="s">
        <v>84</v>
      </c>
      <c r="N166" s="133"/>
      <c r="O166" s="112">
        <v>10.5</v>
      </c>
      <c r="P166" s="45"/>
      <c r="Q166" s="225"/>
      <c r="R166" s="225"/>
      <c r="S166" s="214"/>
      <c r="T166" s="134"/>
      <c r="U166" s="354"/>
      <c r="V166" s="354"/>
      <c r="W166" s="11"/>
      <c r="X166" s="1"/>
    </row>
    <row r="167" spans="1:28" s="3" customFormat="1" ht="18.5" x14ac:dyDescent="0.35">
      <c r="A167" s="53" t="s">
        <v>370</v>
      </c>
      <c r="B167" s="1"/>
      <c r="C167" s="103" t="s">
        <v>96</v>
      </c>
      <c r="D167" s="61"/>
      <c r="E167" s="175" t="s">
        <v>372</v>
      </c>
      <c r="F167" s="98" t="s">
        <v>31</v>
      </c>
      <c r="G167" s="208">
        <v>0</v>
      </c>
      <c r="H167" s="100"/>
      <c r="I167" s="208">
        <v>0</v>
      </c>
      <c r="J167" s="100"/>
      <c r="K167" s="208">
        <v>0</v>
      </c>
      <c r="L167" s="100"/>
      <c r="M167" s="120" t="s">
        <v>84</v>
      </c>
      <c r="N167" s="133"/>
      <c r="O167" s="105">
        <v>10.8</v>
      </c>
      <c r="P167" s="45"/>
      <c r="Q167" s="225"/>
      <c r="R167" s="225"/>
      <c r="S167" s="214"/>
      <c r="T167" s="134"/>
      <c r="U167" s="352"/>
      <c r="V167" s="352"/>
      <c r="W167" s="11"/>
      <c r="X167" s="1"/>
    </row>
    <row r="168" spans="1:28" s="86" customFormat="1" x14ac:dyDescent="0.35">
      <c r="A168" s="180" t="s">
        <v>373</v>
      </c>
      <c r="B168" s="177"/>
      <c r="C168" s="177" t="s">
        <v>374</v>
      </c>
      <c r="D168" s="62"/>
      <c r="E168" s="181"/>
      <c r="F168" s="181"/>
      <c r="G168" s="106"/>
      <c r="H168" s="117"/>
      <c r="I168" s="106"/>
      <c r="J168" s="117"/>
      <c r="K168" s="106"/>
      <c r="L168" s="117"/>
      <c r="M168" s="117"/>
      <c r="N168" s="117"/>
      <c r="O168" s="110"/>
      <c r="P168" s="84"/>
      <c r="Q168" s="84"/>
      <c r="R168" s="84"/>
      <c r="S168" s="117"/>
      <c r="T168" s="84"/>
      <c r="U168" s="35"/>
      <c r="V168" s="35"/>
      <c r="W168" s="182"/>
      <c r="X168" s="183"/>
    </row>
    <row r="169" spans="1:28" s="3" customFormat="1" x14ac:dyDescent="0.35">
      <c r="A169" s="53" t="s">
        <v>376</v>
      </c>
      <c r="B169" s="1"/>
      <c r="C169" s="103" t="s">
        <v>375</v>
      </c>
      <c r="D169" s="61"/>
      <c r="E169" s="175">
        <v>4990</v>
      </c>
      <c r="F169" s="98" t="s">
        <v>22</v>
      </c>
      <c r="G169" s="99" t="s">
        <v>21</v>
      </c>
      <c r="H169" s="100"/>
      <c r="I169" s="99" t="s">
        <v>21</v>
      </c>
      <c r="J169" s="100"/>
      <c r="K169" s="99" t="s">
        <v>21</v>
      </c>
      <c r="L169" s="100"/>
      <c r="M169" s="139" t="s">
        <v>21</v>
      </c>
      <c r="N169" s="144"/>
      <c r="O169" s="105" t="s">
        <v>21</v>
      </c>
      <c r="P169" s="45"/>
      <c r="Q169" s="225"/>
      <c r="R169" s="225"/>
      <c r="S169" s="214"/>
      <c r="T169" s="134"/>
      <c r="U169" s="352"/>
      <c r="V169" s="352"/>
      <c r="W169" s="11"/>
      <c r="X169" s="1"/>
    </row>
    <row r="170" spans="1:28" s="3" customFormat="1" x14ac:dyDescent="0.35">
      <c r="A170" s="195"/>
      <c r="B170" s="196"/>
      <c r="C170" s="197"/>
      <c r="D170" s="186"/>
      <c r="E170" s="198"/>
      <c r="F170" s="199"/>
      <c r="G170" s="106"/>
      <c r="H170" s="193"/>
      <c r="I170" s="106"/>
      <c r="J170" s="193"/>
      <c r="K170" s="106"/>
      <c r="L170" s="193"/>
      <c r="M170" s="194"/>
      <c r="N170" s="194"/>
      <c r="O170" s="110"/>
      <c r="P170" s="84"/>
      <c r="Q170" s="84"/>
      <c r="R170" s="84"/>
      <c r="S170" s="194"/>
      <c r="T170" s="84"/>
      <c r="U170" s="35"/>
      <c r="V170" s="35"/>
      <c r="W170" s="11"/>
      <c r="X170" s="1"/>
    </row>
    <row r="171" spans="1:28" s="3" customFormat="1" x14ac:dyDescent="0.35">
      <c r="A171" s="41">
        <v>40</v>
      </c>
      <c r="B171" s="7" t="s">
        <v>82</v>
      </c>
      <c r="C171" s="7"/>
      <c r="D171" s="60"/>
      <c r="E171" s="94"/>
      <c r="F171" s="94"/>
      <c r="G171" s="95"/>
      <c r="H171" s="96"/>
      <c r="I171" s="95"/>
      <c r="J171" s="96"/>
      <c r="K171" s="95"/>
      <c r="L171" s="96"/>
      <c r="M171" s="97"/>
      <c r="N171" s="97"/>
      <c r="O171" s="109"/>
      <c r="P171" s="46"/>
      <c r="Q171" s="46"/>
      <c r="R171" s="46"/>
      <c r="S171" s="97"/>
      <c r="T171" s="46"/>
      <c r="U171" s="355"/>
      <c r="V171" s="355"/>
      <c r="W171" s="171"/>
      <c r="X171" s="1"/>
    </row>
    <row r="172" spans="1:28" s="86" customFormat="1" x14ac:dyDescent="0.35">
      <c r="A172" s="180" t="s">
        <v>377</v>
      </c>
      <c r="B172" s="177"/>
      <c r="C172" s="177" t="s">
        <v>83</v>
      </c>
      <c r="D172" s="62"/>
      <c r="E172" s="181"/>
      <c r="F172" s="181"/>
      <c r="G172" s="106"/>
      <c r="H172" s="117"/>
      <c r="I172" s="106"/>
      <c r="J172" s="117"/>
      <c r="K172" s="106"/>
      <c r="L172" s="117"/>
      <c r="M172" s="117"/>
      <c r="N172" s="117"/>
      <c r="O172" s="110"/>
      <c r="P172" s="84"/>
      <c r="Q172" s="84"/>
      <c r="R172" s="84"/>
      <c r="S172" s="117"/>
      <c r="T172" s="84"/>
      <c r="U172" s="35"/>
      <c r="V172" s="35"/>
      <c r="W172" s="182"/>
      <c r="X172" s="183"/>
    </row>
    <row r="173" spans="1:28" s="3" customFormat="1" x14ac:dyDescent="0.35">
      <c r="A173" s="53" t="s">
        <v>378</v>
      </c>
      <c r="B173" s="1"/>
      <c r="C173" s="103" t="s">
        <v>83</v>
      </c>
      <c r="D173" s="61"/>
      <c r="E173" s="175" t="s">
        <v>379</v>
      </c>
      <c r="F173" s="98" t="s">
        <v>22</v>
      </c>
      <c r="G173" s="120" t="s">
        <v>84</v>
      </c>
      <c r="H173" s="100"/>
      <c r="I173" s="120" t="s">
        <v>84</v>
      </c>
      <c r="J173" s="100"/>
      <c r="K173" s="120" t="s">
        <v>84</v>
      </c>
      <c r="L173" s="100"/>
      <c r="M173" s="139" t="s">
        <v>84</v>
      </c>
      <c r="N173" s="144"/>
      <c r="O173" s="120" t="s">
        <v>84</v>
      </c>
      <c r="P173" s="45"/>
      <c r="Q173" s="225"/>
      <c r="R173" s="225"/>
      <c r="S173" s="214"/>
      <c r="T173" s="134"/>
      <c r="U173" s="352"/>
      <c r="V173" s="352"/>
      <c r="W173" s="11"/>
      <c r="X173" s="1"/>
    </row>
    <row r="174" spans="1:28" s="86" customFormat="1" x14ac:dyDescent="0.35">
      <c r="A174" s="180" t="s">
        <v>381</v>
      </c>
      <c r="B174" s="177"/>
      <c r="C174" s="177" t="s">
        <v>380</v>
      </c>
      <c r="D174" s="62"/>
      <c r="E174" s="181"/>
      <c r="F174" s="181"/>
      <c r="G174" s="117"/>
      <c r="H174" s="117"/>
      <c r="I174" s="117"/>
      <c r="J174" s="117"/>
      <c r="K174" s="117"/>
      <c r="L174" s="117"/>
      <c r="M174" s="117"/>
      <c r="N174" s="117"/>
      <c r="O174" s="117"/>
      <c r="P174" s="84"/>
      <c r="Q174" s="84"/>
      <c r="R174" s="84"/>
      <c r="S174" s="117"/>
      <c r="T174" s="84"/>
      <c r="U174" s="35"/>
      <c r="V174" s="35"/>
      <c r="W174" s="182"/>
      <c r="X174" s="183"/>
    </row>
    <row r="175" spans="1:28" s="3" customFormat="1" x14ac:dyDescent="0.35">
      <c r="A175" s="53" t="s">
        <v>384</v>
      </c>
      <c r="B175" s="1"/>
      <c r="C175" s="103" t="s">
        <v>91</v>
      </c>
      <c r="D175" s="61"/>
      <c r="E175" s="175" t="s">
        <v>382</v>
      </c>
      <c r="F175" s="98" t="s">
        <v>22</v>
      </c>
      <c r="G175" s="120" t="s">
        <v>84</v>
      </c>
      <c r="H175" s="100"/>
      <c r="I175" s="120" t="s">
        <v>84</v>
      </c>
      <c r="J175" s="100"/>
      <c r="K175" s="120" t="s">
        <v>84</v>
      </c>
      <c r="L175" s="100"/>
      <c r="M175" s="139" t="s">
        <v>84</v>
      </c>
      <c r="N175" s="144"/>
      <c r="O175" s="120" t="s">
        <v>84</v>
      </c>
      <c r="P175" s="45"/>
      <c r="Q175" s="225"/>
      <c r="R175" s="225"/>
      <c r="S175" s="214"/>
      <c r="T175" s="134"/>
      <c r="U175" s="352"/>
      <c r="V175" s="352"/>
      <c r="W175" s="11"/>
      <c r="X175" s="1"/>
    </row>
    <row r="176" spans="1:28" s="3" customFormat="1" x14ac:dyDescent="0.35">
      <c r="A176" s="53" t="s">
        <v>385</v>
      </c>
      <c r="B176" s="1"/>
      <c r="C176" s="103" t="s">
        <v>92</v>
      </c>
      <c r="D176" s="61"/>
      <c r="E176" s="175" t="s">
        <v>383</v>
      </c>
      <c r="F176" s="98" t="s">
        <v>22</v>
      </c>
      <c r="G176" s="120" t="s">
        <v>84</v>
      </c>
      <c r="H176" s="100"/>
      <c r="I176" s="120" t="s">
        <v>84</v>
      </c>
      <c r="J176" s="100"/>
      <c r="K176" s="120" t="s">
        <v>84</v>
      </c>
      <c r="L176" s="100"/>
      <c r="M176" s="139" t="s">
        <v>84</v>
      </c>
      <c r="N176" s="144"/>
      <c r="O176" s="120" t="s">
        <v>84</v>
      </c>
      <c r="P176" s="45"/>
      <c r="Q176" s="225"/>
      <c r="R176" s="225"/>
      <c r="S176" s="214"/>
      <c r="T176" s="134"/>
      <c r="U176" s="352"/>
      <c r="V176" s="352"/>
      <c r="W176" s="11"/>
      <c r="X176" s="1"/>
    </row>
    <row r="177" spans="1:24" s="33" customFormat="1" ht="15.75" customHeight="1" x14ac:dyDescent="0.35">
      <c r="A177" s="180" t="s">
        <v>390</v>
      </c>
      <c r="B177" s="7"/>
      <c r="C177" s="3" t="s">
        <v>174</v>
      </c>
      <c r="D177" s="126"/>
      <c r="E177" s="162"/>
      <c r="F177" s="162"/>
      <c r="G177" s="133"/>
      <c r="H177" s="133"/>
      <c r="I177" s="133"/>
      <c r="J177" s="133"/>
      <c r="K177" s="133"/>
      <c r="L177" s="133"/>
      <c r="M177" s="133"/>
      <c r="N177" s="133"/>
      <c r="O177" s="133"/>
      <c r="P177" s="164"/>
      <c r="Q177" s="164"/>
      <c r="R177" s="164"/>
      <c r="S177" s="144"/>
      <c r="T177" s="164"/>
      <c r="U177" s="35"/>
      <c r="V177" s="35"/>
      <c r="W177" s="161"/>
    </row>
    <row r="178" spans="1:24" s="33" customFormat="1" ht="15.75" customHeight="1" x14ac:dyDescent="0.35">
      <c r="A178" s="53" t="s">
        <v>388</v>
      </c>
      <c r="B178" s="1"/>
      <c r="C178" s="103" t="s">
        <v>386</v>
      </c>
      <c r="D178" s="126"/>
      <c r="E178" s="179" t="s">
        <v>176</v>
      </c>
      <c r="F178" s="98" t="s">
        <v>93</v>
      </c>
      <c r="G178" s="120" t="s">
        <v>84</v>
      </c>
      <c r="H178" s="133"/>
      <c r="I178" s="120" t="s">
        <v>84</v>
      </c>
      <c r="J178" s="133"/>
      <c r="K178" s="120" t="s">
        <v>84</v>
      </c>
      <c r="L178" s="133"/>
      <c r="M178" s="120" t="s">
        <v>84</v>
      </c>
      <c r="N178" s="133"/>
      <c r="O178" s="120" t="s">
        <v>84</v>
      </c>
      <c r="P178" s="45"/>
      <c r="Q178" s="225"/>
      <c r="R178" s="225"/>
      <c r="S178" s="214"/>
      <c r="T178" s="134"/>
      <c r="U178" s="352"/>
      <c r="V178" s="352"/>
      <c r="W178" s="159"/>
    </row>
    <row r="179" spans="1:24" s="33" customFormat="1" ht="15.75" customHeight="1" x14ac:dyDescent="0.35">
      <c r="A179" s="53" t="s">
        <v>389</v>
      </c>
      <c r="B179" s="1"/>
      <c r="C179" s="103" t="s">
        <v>387</v>
      </c>
      <c r="D179" s="126"/>
      <c r="E179" s="179" t="s">
        <v>177</v>
      </c>
      <c r="F179" s="98" t="s">
        <v>93</v>
      </c>
      <c r="G179" s="120" t="s">
        <v>84</v>
      </c>
      <c r="H179" s="133"/>
      <c r="I179" s="120" t="s">
        <v>84</v>
      </c>
      <c r="J179" s="133"/>
      <c r="K179" s="120" t="s">
        <v>84</v>
      </c>
      <c r="L179" s="133"/>
      <c r="M179" s="120" t="s">
        <v>84</v>
      </c>
      <c r="N179" s="133"/>
      <c r="O179" s="120" t="s">
        <v>84</v>
      </c>
      <c r="P179" s="45"/>
      <c r="Q179" s="225"/>
      <c r="R179" s="225"/>
      <c r="S179" s="214"/>
      <c r="T179" s="134"/>
      <c r="U179" s="352"/>
      <c r="V179" s="352"/>
      <c r="W179" s="159"/>
    </row>
    <row r="180" spans="1:24" s="33" customFormat="1" ht="15.75" customHeight="1" x14ac:dyDescent="0.35">
      <c r="A180" s="180" t="s">
        <v>391</v>
      </c>
      <c r="B180" s="7"/>
      <c r="C180" s="3" t="s">
        <v>94</v>
      </c>
      <c r="D180" s="126"/>
      <c r="E180" s="162"/>
      <c r="F180" s="162"/>
      <c r="G180" s="163"/>
      <c r="H180" s="133"/>
      <c r="I180" s="163"/>
      <c r="J180" s="133"/>
      <c r="K180" s="163"/>
      <c r="L180" s="133"/>
      <c r="M180" s="133"/>
      <c r="N180" s="133"/>
      <c r="O180" s="133"/>
      <c r="P180" s="164"/>
      <c r="Q180" s="164"/>
      <c r="R180" s="164"/>
      <c r="S180" s="144"/>
      <c r="T180" s="164"/>
      <c r="U180" s="35"/>
      <c r="V180" s="35"/>
      <c r="W180" s="161"/>
    </row>
    <row r="181" spans="1:24" s="33" customFormat="1" ht="15.75" customHeight="1" x14ac:dyDescent="0.35">
      <c r="A181" s="53" t="s">
        <v>393</v>
      </c>
      <c r="B181" s="1"/>
      <c r="C181" s="103" t="s">
        <v>392</v>
      </c>
      <c r="D181" s="126"/>
      <c r="E181" s="175" t="s">
        <v>394</v>
      </c>
      <c r="F181" s="98" t="s">
        <v>93</v>
      </c>
      <c r="G181" s="120" t="s">
        <v>84</v>
      </c>
      <c r="H181" s="133"/>
      <c r="I181" s="120" t="s">
        <v>84</v>
      </c>
      <c r="J181" s="133"/>
      <c r="K181" s="120" t="s">
        <v>84</v>
      </c>
      <c r="L181" s="133"/>
      <c r="M181" s="120" t="s">
        <v>84</v>
      </c>
      <c r="N181" s="133"/>
      <c r="O181" s="120" t="s">
        <v>84</v>
      </c>
      <c r="P181" s="45"/>
      <c r="Q181" s="225"/>
      <c r="R181" s="225"/>
      <c r="S181" s="214"/>
      <c r="T181" s="134"/>
      <c r="U181" s="352"/>
      <c r="V181" s="352"/>
      <c r="W181" s="159"/>
    </row>
    <row r="183" spans="1:24" ht="15" customHeight="1" x14ac:dyDescent="0.35"/>
    <row r="184" spans="1:24" s="3" customFormat="1" x14ac:dyDescent="0.35">
      <c r="A184" s="7"/>
      <c r="C184" s="1" t="s">
        <v>0</v>
      </c>
      <c r="D184" s="60"/>
      <c r="E184" s="9"/>
      <c r="F184" s="9"/>
      <c r="G184" s="8"/>
      <c r="H184" s="35"/>
      <c r="I184" s="8"/>
      <c r="J184" s="35"/>
      <c r="K184" s="8"/>
      <c r="L184" s="35"/>
      <c r="M184" s="8"/>
      <c r="N184" s="8"/>
      <c r="O184" s="2"/>
      <c r="P184" s="44"/>
      <c r="Q184" s="44"/>
      <c r="R184" s="44"/>
      <c r="S184" s="8"/>
      <c r="T184" s="44"/>
      <c r="U184" s="44"/>
      <c r="V184" s="44"/>
      <c r="W184" s="1"/>
      <c r="X184" s="1"/>
    </row>
    <row r="185" spans="1:24" x14ac:dyDescent="0.35">
      <c r="C185" s="37" t="s">
        <v>814</v>
      </c>
      <c r="D185" s="37"/>
      <c r="E185" s="37"/>
      <c r="F185" s="37"/>
      <c r="G185" s="37"/>
      <c r="H185" s="37"/>
      <c r="I185" s="37"/>
      <c r="J185" s="37"/>
      <c r="K185" s="37"/>
      <c r="L185" s="37"/>
      <c r="M185" s="37"/>
    </row>
    <row r="186" spans="1:24" ht="16.5" customHeight="1" x14ac:dyDescent="0.4">
      <c r="C186" s="37" t="s">
        <v>867</v>
      </c>
      <c r="D186" s="372"/>
      <c r="E186" s="373"/>
      <c r="F186" s="373"/>
      <c r="G186" s="373"/>
      <c r="H186" s="217"/>
      <c r="I186" s="373"/>
      <c r="J186" s="217"/>
      <c r="K186" s="373"/>
      <c r="L186" s="217"/>
      <c r="M186" s="373"/>
    </row>
    <row r="187" spans="1:24" ht="16.5" customHeight="1" x14ac:dyDescent="0.35">
      <c r="C187" s="37" t="s">
        <v>815</v>
      </c>
      <c r="D187" s="372"/>
      <c r="E187" s="373"/>
      <c r="F187" s="373"/>
      <c r="G187" s="373"/>
      <c r="H187" s="217"/>
      <c r="I187" s="373"/>
      <c r="J187" s="217"/>
      <c r="K187" s="373"/>
      <c r="L187" s="217"/>
      <c r="M187" s="373"/>
    </row>
    <row r="188" spans="1:24" ht="15" customHeight="1" x14ac:dyDescent="0.35">
      <c r="C188" s="37" t="s">
        <v>851</v>
      </c>
      <c r="D188" s="372"/>
      <c r="E188" s="373"/>
      <c r="F188" s="373"/>
      <c r="G188" s="373"/>
      <c r="H188" s="217"/>
      <c r="I188" s="373"/>
      <c r="J188" s="217"/>
      <c r="K188" s="373"/>
      <c r="L188" s="217"/>
      <c r="M188" s="373"/>
    </row>
    <row r="189" spans="1:24" ht="15" customHeight="1" x14ac:dyDescent="0.35">
      <c r="C189" s="37" t="s">
        <v>816</v>
      </c>
      <c r="D189" s="372"/>
      <c r="E189" s="373"/>
      <c r="F189" s="373"/>
      <c r="G189" s="373"/>
      <c r="H189" s="217"/>
      <c r="I189" s="373"/>
      <c r="J189" s="217"/>
      <c r="K189" s="373"/>
      <c r="L189" s="217"/>
      <c r="M189" s="373"/>
    </row>
    <row r="190" spans="1:24" ht="15" customHeight="1" x14ac:dyDescent="0.35">
      <c r="C190" s="37" t="s">
        <v>817</v>
      </c>
      <c r="D190" s="372"/>
      <c r="E190" s="373"/>
      <c r="F190" s="373"/>
      <c r="G190" s="373"/>
      <c r="H190" s="217"/>
      <c r="I190" s="373"/>
      <c r="J190" s="217"/>
      <c r="K190" s="373"/>
      <c r="L190" s="217"/>
      <c r="M190" s="373"/>
    </row>
    <row r="191" spans="1:24" x14ac:dyDescent="0.35">
      <c r="C191" s="21" t="s">
        <v>771</v>
      </c>
    </row>
    <row r="192" spans="1:24" ht="16.5" customHeight="1" x14ac:dyDescent="0.4">
      <c r="C192" s="21" t="s">
        <v>868</v>
      </c>
      <c r="G192" s="27"/>
      <c r="I192" s="27"/>
      <c r="K192" s="27"/>
      <c r="M192" s="27"/>
      <c r="N192" s="27"/>
      <c r="O192" s="27"/>
      <c r="S192" s="27"/>
    </row>
    <row r="193" spans="1:24" ht="16.5" customHeight="1" x14ac:dyDescent="0.35">
      <c r="C193" s="21" t="s">
        <v>173</v>
      </c>
      <c r="D193" s="149"/>
      <c r="H193" s="2"/>
      <c r="J193" s="2"/>
      <c r="L193" s="2"/>
      <c r="P193" s="150"/>
      <c r="Q193" s="150"/>
      <c r="R193" s="150"/>
      <c r="T193" s="150"/>
      <c r="U193" s="150"/>
      <c r="V193" s="150"/>
    </row>
    <row r="194" spans="1:24" ht="15" customHeight="1" x14ac:dyDescent="0.35">
      <c r="C194" s="21" t="s">
        <v>550</v>
      </c>
    </row>
    <row r="195" spans="1:24" ht="15" customHeight="1" x14ac:dyDescent="0.35">
      <c r="C195" s="21" t="s">
        <v>831</v>
      </c>
    </row>
    <row r="196" spans="1:24" s="37" customFormat="1" ht="15" customHeight="1" x14ac:dyDescent="0.35">
      <c r="C196" s="130" t="s">
        <v>892</v>
      </c>
      <c r="D196" s="372"/>
      <c r="E196" s="373"/>
      <c r="F196" s="373"/>
      <c r="G196" s="373"/>
      <c r="H196" s="217"/>
      <c r="I196" s="373"/>
      <c r="J196" s="217"/>
      <c r="K196" s="373"/>
      <c r="L196" s="217"/>
      <c r="M196" s="373"/>
      <c r="N196" s="373"/>
      <c r="O196" s="373"/>
      <c r="P196" s="33"/>
      <c r="Q196" s="33"/>
      <c r="R196" s="33"/>
      <c r="S196" s="373"/>
      <c r="T196" s="33"/>
      <c r="U196" s="33"/>
      <c r="V196" s="33"/>
    </row>
    <row r="197" spans="1:24" s="3" customFormat="1" x14ac:dyDescent="0.35">
      <c r="A197" s="7"/>
      <c r="D197" s="60"/>
      <c r="E197" s="9"/>
      <c r="F197" s="9"/>
      <c r="G197" s="8"/>
      <c r="H197" s="35"/>
      <c r="I197" s="8"/>
      <c r="J197" s="35"/>
      <c r="K197" s="8"/>
      <c r="L197" s="35"/>
      <c r="M197" s="8"/>
      <c r="N197" s="8"/>
      <c r="P197" s="51"/>
      <c r="Q197" s="51"/>
      <c r="R197" s="51"/>
      <c r="S197" s="8"/>
      <c r="T197" s="51"/>
      <c r="U197" s="51"/>
      <c r="V197" s="51"/>
      <c r="W197" s="1"/>
      <c r="X197" s="1"/>
    </row>
    <row r="198" spans="1:24" ht="12" customHeight="1" x14ac:dyDescent="0.35">
      <c r="C198" s="21" t="s">
        <v>38</v>
      </c>
    </row>
    <row r="199" spans="1:24" x14ac:dyDescent="0.35">
      <c r="C199" s="21" t="s">
        <v>763</v>
      </c>
    </row>
    <row r="200" spans="1:24" x14ac:dyDescent="0.35">
      <c r="C200" s="21" t="s">
        <v>54</v>
      </c>
    </row>
    <row r="202" spans="1:24" x14ac:dyDescent="0.35">
      <c r="C202" s="1" t="s">
        <v>744</v>
      </c>
    </row>
    <row r="203" spans="1:24" x14ac:dyDescent="0.35">
      <c r="C203" s="130" t="s">
        <v>901</v>
      </c>
    </row>
    <row r="204" spans="1:24" x14ac:dyDescent="0.35">
      <c r="C204" s="21" t="s">
        <v>156</v>
      </c>
    </row>
    <row r="206" spans="1:24" ht="16.5" x14ac:dyDescent="0.4">
      <c r="C206" s="37" t="s">
        <v>802</v>
      </c>
    </row>
    <row r="207" spans="1:24" x14ac:dyDescent="0.35">
      <c r="C207" s="37" t="s">
        <v>772</v>
      </c>
    </row>
  </sheetData>
  <mergeCells count="5">
    <mergeCell ref="G3:H3"/>
    <mergeCell ref="I3:J3"/>
    <mergeCell ref="K3:L3"/>
    <mergeCell ref="G2:L2"/>
    <mergeCell ref="U2:V2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8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B09C-F052-47CB-9E7D-E31E70740997}">
  <dimension ref="A1:AD207"/>
  <sheetViews>
    <sheetView showGridLines="0" zoomScale="89" zoomScaleNormal="89" workbookViewId="0">
      <pane ySplit="4" topLeftCell="A180" activePane="bottomLeft" state="frozen"/>
      <selection pane="bottomLeft" activeCell="C164" sqref="C164"/>
    </sheetView>
  </sheetViews>
  <sheetFormatPr defaultColWidth="11.453125" defaultRowHeight="15.5" x14ac:dyDescent="0.35"/>
  <cols>
    <col min="1" max="2" width="14.453125" style="1" customWidth="1"/>
    <col min="3" max="3" width="34.81640625" style="1" customWidth="1"/>
    <col min="4" max="4" width="17.453125" style="64" customWidth="1"/>
    <col min="5" max="5" width="18.81640625" style="2" customWidth="1"/>
    <col min="6" max="6" width="9.453125" style="2" customWidth="1"/>
    <col min="7" max="7" width="10.7265625" style="2" customWidth="1"/>
    <col min="8" max="8" width="3.54296875" style="27" customWidth="1"/>
    <col min="9" max="9" width="9.1796875" style="27" customWidth="1"/>
    <col min="10" max="10" width="3.54296875" style="27" customWidth="1"/>
    <col min="11" max="11" width="8.7265625" style="27" customWidth="1"/>
    <col min="12" max="12" width="3.81640625" style="27" customWidth="1"/>
    <col min="13" max="13" width="10.453125" style="2" customWidth="1"/>
    <col min="14" max="14" width="3.54296875" style="2" customWidth="1"/>
    <col min="15" max="15" width="13.81640625" style="2" customWidth="1"/>
    <col min="16" max="16" width="3.453125" style="44" customWidth="1"/>
    <col min="17" max="17" width="13.7265625" style="44" customWidth="1"/>
    <col min="18" max="18" width="3.7265625" style="44" customWidth="1"/>
    <col min="19" max="19" width="11.54296875" style="2" customWidth="1"/>
    <col min="20" max="20" width="2.81640625" style="44" customWidth="1"/>
    <col min="21" max="21" width="11.54296875" style="44" customWidth="1"/>
    <col min="22" max="22" width="12" style="44" customWidth="1"/>
    <col min="23" max="23" width="51.7265625" style="1" customWidth="1"/>
    <col min="24" max="24" width="11.7265625" style="1" customWidth="1"/>
    <col min="25" max="25" width="20.453125" style="1" customWidth="1"/>
    <col min="26" max="26" width="17.1796875" style="1" customWidth="1"/>
    <col min="27" max="27" width="13.54296875" style="1" customWidth="1"/>
    <col min="28" max="16384" width="11.453125" style="1"/>
  </cols>
  <sheetData>
    <row r="1" spans="1:25" s="5" customFormat="1" ht="40" customHeight="1" x14ac:dyDescent="0.35">
      <c r="C1" s="4"/>
      <c r="D1" s="59"/>
      <c r="H1" s="286" t="s">
        <v>873</v>
      </c>
      <c r="J1" s="286"/>
      <c r="K1" s="33"/>
      <c r="L1" s="286"/>
      <c r="X1" s="147">
        <v>45719</v>
      </c>
    </row>
    <row r="2" spans="1:25" s="5" customFormat="1" ht="40" customHeight="1" x14ac:dyDescent="0.35">
      <c r="B2" s="232"/>
      <c r="C2" s="4"/>
      <c r="D2" s="59"/>
      <c r="G2" s="539" t="s">
        <v>840</v>
      </c>
      <c r="H2" s="540"/>
      <c r="I2" s="540"/>
      <c r="J2" s="540"/>
      <c r="K2" s="540"/>
      <c r="L2" s="541"/>
      <c r="U2" s="542" t="s">
        <v>821</v>
      </c>
      <c r="V2" s="543"/>
      <c r="Y2" s="147"/>
    </row>
    <row r="3" spans="1:25" s="5" customFormat="1" ht="115.5" customHeight="1" x14ac:dyDescent="0.35">
      <c r="A3" s="200" t="s">
        <v>535</v>
      </c>
      <c r="B3" s="201" t="s">
        <v>536</v>
      </c>
      <c r="D3" s="74"/>
      <c r="E3" s="377" t="s">
        <v>756</v>
      </c>
      <c r="F3" s="377" t="s">
        <v>824</v>
      </c>
      <c r="G3" s="536" t="s">
        <v>841</v>
      </c>
      <c r="H3" s="537"/>
      <c r="I3" s="536" t="s">
        <v>842</v>
      </c>
      <c r="J3" s="537"/>
      <c r="K3" s="536" t="s">
        <v>843</v>
      </c>
      <c r="L3" s="538"/>
      <c r="M3" s="380" t="s">
        <v>838</v>
      </c>
      <c r="N3" s="381"/>
      <c r="O3" s="380" t="s">
        <v>837</v>
      </c>
      <c r="P3" s="381"/>
      <c r="Q3" s="380" t="s">
        <v>757</v>
      </c>
      <c r="R3" s="382"/>
      <c r="S3" s="380" t="s">
        <v>537</v>
      </c>
      <c r="T3" s="381"/>
      <c r="U3" s="377" t="s">
        <v>822</v>
      </c>
      <c r="V3" s="377" t="s">
        <v>823</v>
      </c>
      <c r="W3" s="224" t="s">
        <v>538</v>
      </c>
      <c r="X3" s="220"/>
    </row>
    <row r="4" spans="1:25" s="5" customFormat="1" ht="42" customHeight="1" x14ac:dyDescent="0.35">
      <c r="A4" s="72"/>
      <c r="B4" s="72"/>
      <c r="C4" s="72"/>
      <c r="D4" s="73"/>
      <c r="E4" s="378"/>
      <c r="F4" s="378"/>
      <c r="G4" s="365" t="s">
        <v>1</v>
      </c>
      <c r="H4" s="374"/>
      <c r="I4" s="365" t="s">
        <v>1</v>
      </c>
      <c r="J4" s="374"/>
      <c r="K4" s="365" t="s">
        <v>1</v>
      </c>
      <c r="L4" s="379"/>
      <c r="M4" s="367"/>
      <c r="N4" s="368"/>
      <c r="O4" s="367" t="s">
        <v>539</v>
      </c>
      <c r="P4" s="368"/>
      <c r="Q4" s="367" t="s">
        <v>539</v>
      </c>
      <c r="R4" s="383"/>
      <c r="S4" s="370" t="s">
        <v>871</v>
      </c>
      <c r="T4" s="368"/>
      <c r="U4" s="375"/>
      <c r="V4" s="375"/>
      <c r="W4" s="68"/>
      <c r="X4" s="19"/>
      <c r="Y4" s="33"/>
    </row>
    <row r="5" spans="1:25" s="5" customFormat="1" ht="16.5" customHeight="1" x14ac:dyDescent="0.35">
      <c r="A5" s="72"/>
      <c r="B5" s="72"/>
      <c r="C5" s="72"/>
      <c r="D5" s="73"/>
      <c r="E5" s="69"/>
      <c r="F5" s="70"/>
      <c r="G5" s="69"/>
      <c r="H5" s="70"/>
      <c r="I5" s="70"/>
      <c r="J5" s="70"/>
      <c r="K5" s="70"/>
      <c r="L5" s="70"/>
      <c r="M5" s="185"/>
      <c r="N5" s="185"/>
      <c r="O5" s="185"/>
      <c r="P5" s="185"/>
      <c r="Q5" s="222"/>
      <c r="R5" s="223"/>
      <c r="S5" s="185"/>
      <c r="T5" s="212"/>
      <c r="U5" s="223"/>
      <c r="V5" s="223"/>
      <c r="W5" s="68"/>
      <c r="X5" s="19"/>
      <c r="Y5" s="33"/>
    </row>
    <row r="6" spans="1:25" s="6" customFormat="1" x14ac:dyDescent="0.35">
      <c r="A6" s="195"/>
      <c r="B6" s="196"/>
      <c r="C6" s="197"/>
      <c r="D6" s="60"/>
      <c r="E6" s="33"/>
      <c r="F6" s="33"/>
      <c r="G6" s="184"/>
      <c r="H6" s="76"/>
      <c r="I6" s="76"/>
      <c r="J6" s="76"/>
      <c r="K6" s="76"/>
      <c r="L6" s="76"/>
      <c r="M6" s="77"/>
      <c r="N6" s="77"/>
      <c r="O6" s="78"/>
      <c r="P6" s="79"/>
      <c r="Q6" s="79"/>
      <c r="R6" s="79"/>
      <c r="S6" s="77"/>
      <c r="T6" s="79"/>
      <c r="U6" s="79"/>
      <c r="V6" s="79"/>
      <c r="W6" s="165"/>
    </row>
    <row r="7" spans="1:25" s="3" customFormat="1" x14ac:dyDescent="0.35">
      <c r="A7" s="80" t="s">
        <v>97</v>
      </c>
      <c r="B7" s="7" t="s">
        <v>396</v>
      </c>
      <c r="C7" s="7"/>
      <c r="D7" s="60"/>
      <c r="E7" s="2"/>
      <c r="F7" s="2"/>
      <c r="G7" s="184"/>
      <c r="H7" s="35"/>
      <c r="I7" s="35"/>
      <c r="J7" s="35"/>
      <c r="K7" s="35"/>
      <c r="L7" s="35"/>
      <c r="M7" s="8"/>
      <c r="N7" s="8"/>
      <c r="O7" s="9"/>
      <c r="P7" s="43"/>
      <c r="Q7" s="43"/>
      <c r="R7" s="43"/>
      <c r="S7" s="8"/>
      <c r="T7" s="43"/>
      <c r="U7" s="43"/>
      <c r="V7" s="43"/>
      <c r="W7" s="1"/>
      <c r="X7" s="1"/>
    </row>
    <row r="8" spans="1:25" s="3" customFormat="1" x14ac:dyDescent="0.35">
      <c r="A8" s="52" t="s">
        <v>180</v>
      </c>
      <c r="C8" s="7" t="s">
        <v>397</v>
      </c>
      <c r="D8" s="60"/>
      <c r="E8" s="2"/>
      <c r="F8" s="2"/>
      <c r="G8" s="8"/>
      <c r="H8" s="35"/>
      <c r="I8" s="35"/>
      <c r="J8" s="35"/>
      <c r="K8" s="35"/>
      <c r="L8" s="35"/>
      <c r="M8" s="8"/>
      <c r="N8" s="8"/>
      <c r="O8" s="81"/>
      <c r="P8" s="44"/>
      <c r="Q8" s="44"/>
      <c r="R8" s="44"/>
      <c r="S8" s="8"/>
      <c r="T8" s="44"/>
      <c r="U8" s="44"/>
      <c r="V8" s="44"/>
      <c r="W8" s="1"/>
      <c r="X8" s="1"/>
    </row>
    <row r="9" spans="1:25" s="37" customFormat="1" x14ac:dyDescent="0.35">
      <c r="A9" s="273" t="s">
        <v>183</v>
      </c>
      <c r="C9" s="104" t="s">
        <v>398</v>
      </c>
      <c r="D9" s="42"/>
      <c r="E9" s="174" t="s">
        <v>99</v>
      </c>
      <c r="F9" s="315" t="s">
        <v>3</v>
      </c>
      <c r="G9" s="433">
        <v>54</v>
      </c>
      <c r="H9" s="434"/>
      <c r="I9" s="433" t="s">
        <v>803</v>
      </c>
      <c r="J9" s="435"/>
      <c r="K9" s="433" t="s">
        <v>803</v>
      </c>
      <c r="L9" s="435"/>
      <c r="M9" s="433">
        <v>1</v>
      </c>
      <c r="N9" s="435"/>
      <c r="O9" s="257">
        <v>50</v>
      </c>
      <c r="P9" s="254"/>
      <c r="Q9" s="256"/>
      <c r="R9" s="254"/>
      <c r="S9" s="256"/>
      <c r="T9" s="256"/>
      <c r="U9" s="361"/>
      <c r="V9" s="436"/>
      <c r="W9" s="437"/>
    </row>
    <row r="10" spans="1:25" s="37" customFormat="1" x14ac:dyDescent="0.35">
      <c r="A10" s="273" t="s">
        <v>184</v>
      </c>
      <c r="C10" s="104" t="s">
        <v>399</v>
      </c>
      <c r="D10" s="42"/>
      <c r="E10" s="174" t="s">
        <v>101</v>
      </c>
      <c r="F10" s="315" t="s">
        <v>3</v>
      </c>
      <c r="G10" s="433">
        <v>64.900000000000006</v>
      </c>
      <c r="H10" s="438"/>
      <c r="I10" s="433" t="s">
        <v>803</v>
      </c>
      <c r="J10" s="435"/>
      <c r="K10" s="433" t="s">
        <v>803</v>
      </c>
      <c r="L10" s="435"/>
      <c r="M10" s="433">
        <v>1</v>
      </c>
      <c r="N10" s="435"/>
      <c r="O10" s="257">
        <v>46.3</v>
      </c>
      <c r="P10" s="254"/>
      <c r="Q10" s="256"/>
      <c r="R10" s="254"/>
      <c r="S10" s="265">
        <v>0.52</v>
      </c>
      <c r="T10" s="254"/>
      <c r="U10" s="361"/>
      <c r="V10" s="361"/>
      <c r="W10" s="439"/>
      <c r="X10" s="72"/>
    </row>
    <row r="11" spans="1:25" s="37" customFormat="1" x14ac:dyDescent="0.35">
      <c r="A11" s="273" t="s">
        <v>185</v>
      </c>
      <c r="C11" s="104" t="s">
        <v>400</v>
      </c>
      <c r="D11" s="42"/>
      <c r="E11" s="174" t="s">
        <v>762</v>
      </c>
      <c r="F11" s="315" t="s">
        <v>3</v>
      </c>
      <c r="G11" s="440" t="s">
        <v>726</v>
      </c>
      <c r="H11" s="438"/>
      <c r="I11" s="433" t="s">
        <v>803</v>
      </c>
      <c r="J11" s="435"/>
      <c r="K11" s="433" t="s">
        <v>803</v>
      </c>
      <c r="L11" s="435"/>
      <c r="M11" s="433">
        <v>1</v>
      </c>
      <c r="N11" s="435"/>
      <c r="O11" s="257" t="s">
        <v>727</v>
      </c>
      <c r="P11" s="254"/>
      <c r="Q11" s="256"/>
      <c r="R11" s="254"/>
      <c r="S11" s="256"/>
      <c r="T11" s="256"/>
      <c r="U11" s="361"/>
      <c r="V11" s="361"/>
      <c r="W11" s="439"/>
      <c r="X11" s="72"/>
    </row>
    <row r="12" spans="1:25" s="130" customFormat="1" x14ac:dyDescent="0.35">
      <c r="A12" s="273" t="s">
        <v>186</v>
      </c>
      <c r="B12" s="37"/>
      <c r="C12" s="104" t="s">
        <v>401</v>
      </c>
      <c r="D12" s="42"/>
      <c r="E12" s="174" t="s">
        <v>158</v>
      </c>
      <c r="F12" s="315" t="s">
        <v>3</v>
      </c>
      <c r="G12" s="433">
        <v>65</v>
      </c>
      <c r="H12" s="438"/>
      <c r="I12" s="433" t="s">
        <v>803</v>
      </c>
      <c r="J12" s="435"/>
      <c r="K12" s="433" t="s">
        <v>803</v>
      </c>
      <c r="L12" s="435"/>
      <c r="M12" s="433">
        <v>1</v>
      </c>
      <c r="N12" s="435"/>
      <c r="O12" s="257" t="s">
        <v>721</v>
      </c>
      <c r="P12" s="254"/>
      <c r="Q12" s="256"/>
      <c r="R12" s="254"/>
      <c r="S12" s="256"/>
      <c r="T12" s="256"/>
      <c r="U12" s="361"/>
      <c r="V12" s="361"/>
      <c r="W12" s="314"/>
      <c r="X12" s="441"/>
    </row>
    <row r="13" spans="1:25" s="131" customFormat="1" x14ac:dyDescent="0.35">
      <c r="A13" s="278" t="s">
        <v>181</v>
      </c>
      <c r="C13" s="196" t="s">
        <v>402</v>
      </c>
      <c r="D13" s="279"/>
      <c r="E13" s="280"/>
      <c r="F13" s="280"/>
      <c r="G13" s="115"/>
      <c r="H13" s="442"/>
      <c r="I13" s="321"/>
      <c r="J13" s="285"/>
      <c r="K13" s="443"/>
      <c r="L13" s="443"/>
      <c r="M13" s="115"/>
      <c r="N13" s="115"/>
      <c r="O13" s="142"/>
      <c r="P13" s="271"/>
      <c r="Q13" s="271"/>
      <c r="R13" s="271"/>
      <c r="S13" s="291"/>
      <c r="T13" s="271"/>
      <c r="U13" s="413"/>
      <c r="V13" s="413"/>
      <c r="W13" s="386"/>
      <c r="X13" s="72"/>
    </row>
    <row r="14" spans="1:25" s="37" customFormat="1" x14ac:dyDescent="0.35">
      <c r="A14" s="273" t="s">
        <v>193</v>
      </c>
      <c r="C14" s="104" t="s">
        <v>403</v>
      </c>
      <c r="D14" s="42"/>
      <c r="E14" s="274" t="s">
        <v>104</v>
      </c>
      <c r="F14" s="101" t="s">
        <v>3</v>
      </c>
      <c r="G14" s="255">
        <v>72.7</v>
      </c>
      <c r="H14" s="216"/>
      <c r="I14" s="433" t="s">
        <v>803</v>
      </c>
      <c r="J14" s="435"/>
      <c r="K14" s="433" t="s">
        <v>803</v>
      </c>
      <c r="L14" s="435"/>
      <c r="M14" s="433">
        <v>1</v>
      </c>
      <c r="N14" s="435"/>
      <c r="O14" s="257">
        <v>44.3</v>
      </c>
      <c r="P14" s="254"/>
      <c r="Q14" s="256"/>
      <c r="R14" s="256"/>
      <c r="S14" s="265">
        <v>0.7</v>
      </c>
      <c r="T14" s="254"/>
      <c r="U14" s="361"/>
      <c r="V14" s="361"/>
      <c r="W14" s="444"/>
    </row>
    <row r="15" spans="1:25" s="37" customFormat="1" x14ac:dyDescent="0.35">
      <c r="A15" s="273" t="s">
        <v>194</v>
      </c>
      <c r="C15" s="104" t="s">
        <v>404</v>
      </c>
      <c r="D15" s="42"/>
      <c r="E15" s="274" t="s">
        <v>106</v>
      </c>
      <c r="F15" s="101" t="s">
        <v>3</v>
      </c>
      <c r="G15" s="263">
        <v>64.099999999999994</v>
      </c>
      <c r="H15" s="216" t="s">
        <v>722</v>
      </c>
      <c r="I15" s="263">
        <f>K15-G15</f>
        <v>6.4000000000000057</v>
      </c>
      <c r="J15" s="216" t="s">
        <v>722</v>
      </c>
      <c r="K15" s="263">
        <v>70.5</v>
      </c>
      <c r="L15" s="216" t="s">
        <v>722</v>
      </c>
      <c r="M15" s="433">
        <v>1</v>
      </c>
      <c r="N15" s="288"/>
      <c r="O15" s="425">
        <v>41.6</v>
      </c>
      <c r="P15" s="289" t="s">
        <v>722</v>
      </c>
      <c r="Q15" s="290"/>
      <c r="R15" s="290"/>
      <c r="S15" s="262">
        <v>0.746</v>
      </c>
      <c r="T15" s="47" t="s">
        <v>722</v>
      </c>
      <c r="U15" s="426">
        <v>0.1</v>
      </c>
      <c r="V15" s="427">
        <f>ROUND(I15/K15,3)</f>
        <v>9.0999999999999998E-2</v>
      </c>
      <c r="W15" s="387" t="s">
        <v>849</v>
      </c>
      <c r="Y15" s="221"/>
    </row>
    <row r="16" spans="1:25" s="37" customFormat="1" x14ac:dyDescent="0.35">
      <c r="A16" s="273" t="s">
        <v>195</v>
      </c>
      <c r="C16" s="104" t="s">
        <v>405</v>
      </c>
      <c r="D16" s="42"/>
      <c r="E16" s="274" t="s">
        <v>108</v>
      </c>
      <c r="F16" s="101" t="s">
        <v>3</v>
      </c>
      <c r="G16" s="255">
        <v>71.3</v>
      </c>
      <c r="H16" s="216"/>
      <c r="I16" s="255" t="s">
        <v>803</v>
      </c>
      <c r="J16" s="293"/>
      <c r="K16" s="255" t="s">
        <v>803</v>
      </c>
      <c r="L16" s="293"/>
      <c r="M16" s="433">
        <v>1</v>
      </c>
      <c r="N16" s="435"/>
      <c r="O16" s="257">
        <v>43.7</v>
      </c>
      <c r="P16" s="254"/>
      <c r="Q16" s="256"/>
      <c r="R16" s="256"/>
      <c r="S16" s="265">
        <v>0.71</v>
      </c>
      <c r="T16" s="254"/>
      <c r="U16" s="361"/>
      <c r="V16" s="361"/>
      <c r="W16" s="386"/>
    </row>
    <row r="17" spans="1:26" s="131" customFormat="1" ht="15.75" customHeight="1" x14ac:dyDescent="0.35">
      <c r="A17" s="278" t="s">
        <v>190</v>
      </c>
      <c r="C17" s="196" t="s">
        <v>406</v>
      </c>
      <c r="D17" s="279"/>
      <c r="E17" s="280"/>
      <c r="F17" s="280"/>
      <c r="G17" s="115"/>
      <c r="H17" s="270"/>
      <c r="I17" s="298"/>
      <c r="J17" s="299"/>
      <c r="K17" s="298"/>
      <c r="L17" s="299"/>
      <c r="M17" s="115"/>
      <c r="N17" s="115"/>
      <c r="O17" s="142"/>
      <c r="P17" s="271"/>
      <c r="Q17" s="271"/>
      <c r="R17" s="271"/>
      <c r="S17" s="291"/>
      <c r="T17" s="271"/>
      <c r="U17" s="413"/>
      <c r="V17" s="413"/>
      <c r="W17" s="34"/>
      <c r="X17" s="37"/>
    </row>
    <row r="18" spans="1:26" s="37" customFormat="1" x14ac:dyDescent="0.35">
      <c r="A18" s="273" t="s">
        <v>198</v>
      </c>
      <c r="C18" s="104" t="s">
        <v>407</v>
      </c>
      <c r="D18" s="42"/>
      <c r="E18" s="274" t="s">
        <v>111</v>
      </c>
      <c r="F18" s="101" t="s">
        <v>3</v>
      </c>
      <c r="G18" s="255">
        <v>73.2</v>
      </c>
      <c r="H18" s="216"/>
      <c r="I18" s="255" t="s">
        <v>803</v>
      </c>
      <c r="J18" s="293"/>
      <c r="K18" s="255" t="s">
        <v>803</v>
      </c>
      <c r="L18" s="293"/>
      <c r="M18" s="433">
        <v>1</v>
      </c>
      <c r="N18" s="435"/>
      <c r="O18" s="257">
        <v>43.3</v>
      </c>
      <c r="P18" s="254"/>
      <c r="Q18" s="256"/>
      <c r="R18" s="256"/>
      <c r="S18" s="265">
        <v>0.79500000000000004</v>
      </c>
      <c r="T18" s="47"/>
      <c r="U18" s="361"/>
      <c r="V18" s="361"/>
      <c r="W18" s="34"/>
    </row>
    <row r="19" spans="1:26" s="37" customFormat="1" x14ac:dyDescent="0.35">
      <c r="A19" s="273" t="s">
        <v>196</v>
      </c>
      <c r="C19" s="104" t="s">
        <v>408</v>
      </c>
      <c r="D19" s="42"/>
      <c r="E19" s="274" t="s">
        <v>113</v>
      </c>
      <c r="F19" s="101" t="s">
        <v>3</v>
      </c>
      <c r="G19" s="255">
        <v>71.5</v>
      </c>
      <c r="H19" s="216"/>
      <c r="I19" s="255" t="s">
        <v>803</v>
      </c>
      <c r="J19" s="293"/>
      <c r="K19" s="255" t="s">
        <v>803</v>
      </c>
      <c r="L19" s="293"/>
      <c r="M19" s="433">
        <v>1</v>
      </c>
      <c r="N19" s="435"/>
      <c r="O19" s="257">
        <v>43.1</v>
      </c>
      <c r="P19" s="254"/>
      <c r="Q19" s="256"/>
      <c r="R19" s="256"/>
      <c r="S19" s="265">
        <v>0.83</v>
      </c>
      <c r="T19" s="254"/>
      <c r="U19" s="361"/>
      <c r="V19" s="361"/>
      <c r="W19" s="34"/>
    </row>
    <row r="20" spans="1:26" s="37" customFormat="1" x14ac:dyDescent="0.35">
      <c r="A20" s="273" t="s">
        <v>197</v>
      </c>
      <c r="C20" s="104" t="s">
        <v>409</v>
      </c>
      <c r="D20" s="42"/>
      <c r="E20" s="274" t="s">
        <v>115</v>
      </c>
      <c r="F20" s="101" t="s">
        <v>3</v>
      </c>
      <c r="G20" s="263">
        <v>58.6</v>
      </c>
      <c r="H20" s="216" t="s">
        <v>722</v>
      </c>
      <c r="I20" s="263">
        <f>K20-G20</f>
        <v>14.800000000000004</v>
      </c>
      <c r="J20" s="216" t="s">
        <v>722</v>
      </c>
      <c r="K20" s="263">
        <v>73.400000000000006</v>
      </c>
      <c r="L20" s="216" t="s">
        <v>722</v>
      </c>
      <c r="M20" s="433">
        <v>1</v>
      </c>
      <c r="N20" s="288"/>
      <c r="O20" s="257">
        <v>42.8</v>
      </c>
      <c r="P20" s="216"/>
      <c r="Q20" s="290"/>
      <c r="R20" s="290"/>
      <c r="S20" s="262">
        <v>0.80700000000000005</v>
      </c>
      <c r="T20" s="47" t="s">
        <v>722</v>
      </c>
      <c r="U20" s="431">
        <v>0.2</v>
      </c>
      <c r="V20" s="427">
        <f>ROUND(I20/K20,3)</f>
        <v>0.20200000000000001</v>
      </c>
      <c r="W20" s="387" t="s">
        <v>849</v>
      </c>
      <c r="Y20" s="221"/>
      <c r="Z20" s="213"/>
    </row>
    <row r="21" spans="1:26" s="37" customFormat="1" x14ac:dyDescent="0.35">
      <c r="A21" s="273" t="s">
        <v>199</v>
      </c>
      <c r="C21" s="104" t="s">
        <v>737</v>
      </c>
      <c r="D21" s="42"/>
      <c r="E21" s="274" t="s">
        <v>119</v>
      </c>
      <c r="F21" s="101" t="s">
        <v>3</v>
      </c>
      <c r="G21" s="432">
        <v>68</v>
      </c>
      <c r="H21" s="216" t="s">
        <v>722</v>
      </c>
      <c r="I21" s="263">
        <f>K21-G21</f>
        <v>5</v>
      </c>
      <c r="J21" s="216" t="s">
        <v>722</v>
      </c>
      <c r="K21" s="402">
        <v>73</v>
      </c>
      <c r="L21" s="216"/>
      <c r="M21" s="433">
        <v>1</v>
      </c>
      <c r="N21" s="288"/>
      <c r="O21" s="257">
        <v>43.2</v>
      </c>
      <c r="P21" s="289"/>
      <c r="Q21" s="290"/>
      <c r="R21" s="290"/>
      <c r="S21" s="262">
        <v>0.83</v>
      </c>
      <c r="T21" s="47" t="s">
        <v>722</v>
      </c>
      <c r="U21" s="431">
        <v>7.0000000000000007E-2</v>
      </c>
      <c r="V21" s="427">
        <f>ROUND(I21/K21,3)</f>
        <v>6.8000000000000005E-2</v>
      </c>
      <c r="W21" s="387" t="s">
        <v>849</v>
      </c>
      <c r="Z21" s="213"/>
    </row>
    <row r="22" spans="1:26" s="37" customFormat="1" x14ac:dyDescent="0.35">
      <c r="A22" s="273" t="s">
        <v>200</v>
      </c>
      <c r="B22" s="83"/>
      <c r="C22" s="104" t="s">
        <v>410</v>
      </c>
      <c r="D22" s="42"/>
      <c r="E22" s="274" t="s">
        <v>117</v>
      </c>
      <c r="F22" s="101" t="s">
        <v>3</v>
      </c>
      <c r="G22" s="432">
        <v>68</v>
      </c>
      <c r="H22" s="216" t="s">
        <v>722</v>
      </c>
      <c r="I22" s="263">
        <f>K22-G22</f>
        <v>5</v>
      </c>
      <c r="J22" s="216" t="s">
        <v>722</v>
      </c>
      <c r="K22" s="402">
        <v>73</v>
      </c>
      <c r="L22" s="216"/>
      <c r="M22" s="433">
        <v>1</v>
      </c>
      <c r="N22" s="288"/>
      <c r="O22" s="257">
        <v>43.2</v>
      </c>
      <c r="P22" s="289"/>
      <c r="Q22" s="290"/>
      <c r="R22" s="290"/>
      <c r="S22" s="262">
        <v>0.83</v>
      </c>
      <c r="T22" s="47" t="s">
        <v>722</v>
      </c>
      <c r="U22" s="431">
        <v>7.0000000000000007E-2</v>
      </c>
      <c r="V22" s="427">
        <f>ROUND(I22/K22,3)</f>
        <v>6.8000000000000005E-2</v>
      </c>
      <c r="W22" s="387" t="s">
        <v>849</v>
      </c>
      <c r="Z22" s="213"/>
    </row>
    <row r="23" spans="1:26" s="37" customFormat="1" x14ac:dyDescent="0.35">
      <c r="A23" s="273" t="s">
        <v>201</v>
      </c>
      <c r="B23" s="83"/>
      <c r="C23" s="104" t="s">
        <v>411</v>
      </c>
      <c r="D23" s="42"/>
      <c r="E23" s="274" t="s">
        <v>120</v>
      </c>
      <c r="F23" s="101" t="s">
        <v>3</v>
      </c>
      <c r="G23" s="255">
        <v>74.099999999999994</v>
      </c>
      <c r="H23" s="216"/>
      <c r="I23" s="433" t="s">
        <v>803</v>
      </c>
      <c r="J23" s="435"/>
      <c r="K23" s="433" t="s">
        <v>803</v>
      </c>
      <c r="L23" s="435"/>
      <c r="M23" s="433">
        <v>1</v>
      </c>
      <c r="N23" s="435"/>
      <c r="O23" s="257">
        <v>42.7</v>
      </c>
      <c r="P23" s="254"/>
      <c r="Q23" s="256"/>
      <c r="R23" s="256"/>
      <c r="S23" s="265">
        <v>0.85</v>
      </c>
      <c r="T23" s="254"/>
      <c r="U23" s="361"/>
      <c r="V23" s="361"/>
      <c r="W23" s="211"/>
      <c r="X23" s="137"/>
    </row>
    <row r="24" spans="1:26" s="131" customFormat="1" x14ac:dyDescent="0.35">
      <c r="A24" s="278" t="s">
        <v>191</v>
      </c>
      <c r="C24" s="196" t="s">
        <v>412</v>
      </c>
      <c r="D24" s="279"/>
      <c r="E24" s="280"/>
      <c r="F24" s="280"/>
      <c r="G24" s="115"/>
      <c r="H24" s="270"/>
      <c r="I24" s="320"/>
      <c r="J24" s="320"/>
      <c r="K24" s="320"/>
      <c r="L24" s="320"/>
      <c r="M24" s="115"/>
      <c r="N24" s="115"/>
      <c r="O24" s="142"/>
      <c r="P24" s="271"/>
      <c r="Q24" s="271"/>
      <c r="R24" s="271"/>
      <c r="S24" s="445"/>
      <c r="T24" s="256"/>
      <c r="U24" s="446"/>
      <c r="V24" s="446"/>
      <c r="W24" s="132"/>
      <c r="X24" s="37"/>
    </row>
    <row r="25" spans="1:26" s="37" customFormat="1" ht="15.75" customHeight="1" x14ac:dyDescent="0.35">
      <c r="A25" s="273" t="s">
        <v>202</v>
      </c>
      <c r="C25" s="104" t="s">
        <v>413</v>
      </c>
      <c r="D25" s="42"/>
      <c r="E25" s="174" t="s">
        <v>160</v>
      </c>
      <c r="F25" s="101" t="s">
        <v>3</v>
      </c>
      <c r="G25" s="255">
        <v>76.099999999999994</v>
      </c>
      <c r="H25" s="216"/>
      <c r="I25" s="433" t="s">
        <v>803</v>
      </c>
      <c r="J25" s="435"/>
      <c r="K25" s="433" t="s">
        <v>803</v>
      </c>
      <c r="L25" s="435"/>
      <c r="M25" s="433">
        <v>1</v>
      </c>
      <c r="N25" s="435"/>
      <c r="O25" s="257">
        <v>42.1</v>
      </c>
      <c r="P25" s="254"/>
      <c r="Q25" s="256"/>
      <c r="R25" s="256"/>
      <c r="S25" s="265">
        <v>0.89</v>
      </c>
      <c r="T25" s="254"/>
      <c r="U25" s="361"/>
      <c r="V25" s="361"/>
      <c r="W25" s="137"/>
    </row>
    <row r="26" spans="1:26" s="37" customFormat="1" ht="15.75" customHeight="1" x14ac:dyDescent="0.35">
      <c r="A26" s="273" t="s">
        <v>204</v>
      </c>
      <c r="C26" s="104" t="s">
        <v>414</v>
      </c>
      <c r="D26" s="124"/>
      <c r="E26" s="174" t="s">
        <v>162</v>
      </c>
      <c r="F26" s="101" t="s">
        <v>3</v>
      </c>
      <c r="G26" s="255">
        <v>77</v>
      </c>
      <c r="H26" s="143"/>
      <c r="I26" s="433" t="s">
        <v>803</v>
      </c>
      <c r="J26" s="435"/>
      <c r="K26" s="433" t="s">
        <v>803</v>
      </c>
      <c r="L26" s="435"/>
      <c r="M26" s="433">
        <v>1</v>
      </c>
      <c r="N26" s="435"/>
      <c r="O26" s="257">
        <v>41.5</v>
      </c>
      <c r="P26" s="254"/>
      <c r="Q26" s="256"/>
      <c r="R26" s="256"/>
      <c r="S26" s="265">
        <v>0.91</v>
      </c>
      <c r="T26" s="254"/>
      <c r="U26" s="361"/>
      <c r="V26" s="361"/>
      <c r="W26" s="137"/>
    </row>
    <row r="27" spans="1:26" s="37" customFormat="1" ht="15.75" customHeight="1" x14ac:dyDescent="0.35">
      <c r="A27" s="273" t="s">
        <v>205</v>
      </c>
      <c r="C27" s="104" t="s">
        <v>415</v>
      </c>
      <c r="D27" s="42"/>
      <c r="E27" s="174" t="s">
        <v>123</v>
      </c>
      <c r="F27" s="101" t="s">
        <v>3</v>
      </c>
      <c r="G27" s="255">
        <v>79.2</v>
      </c>
      <c r="H27" s="216"/>
      <c r="I27" s="433" t="s">
        <v>803</v>
      </c>
      <c r="J27" s="435"/>
      <c r="K27" s="433" t="s">
        <v>803</v>
      </c>
      <c r="L27" s="435"/>
      <c r="M27" s="433">
        <v>1</v>
      </c>
      <c r="N27" s="435"/>
      <c r="O27" s="257">
        <v>40.4</v>
      </c>
      <c r="P27" s="254"/>
      <c r="Q27" s="256"/>
      <c r="R27" s="256"/>
      <c r="S27" s="265">
        <v>0.99</v>
      </c>
      <c r="T27" s="254"/>
      <c r="U27" s="361"/>
      <c r="V27" s="361"/>
      <c r="W27" s="137"/>
      <c r="X27" s="137"/>
    </row>
    <row r="28" spans="1:26" s="37" customFormat="1" x14ac:dyDescent="0.35">
      <c r="A28" s="273" t="s">
        <v>206</v>
      </c>
      <c r="C28" s="104" t="s">
        <v>416</v>
      </c>
      <c r="D28" s="42"/>
      <c r="E28" s="174" t="s">
        <v>124</v>
      </c>
      <c r="F28" s="101" t="s">
        <v>3</v>
      </c>
      <c r="G28" s="255">
        <v>78.400000000000006</v>
      </c>
      <c r="H28" s="216"/>
      <c r="I28" s="433" t="s">
        <v>803</v>
      </c>
      <c r="J28" s="435"/>
      <c r="K28" s="433" t="s">
        <v>803</v>
      </c>
      <c r="L28" s="435"/>
      <c r="M28" s="433">
        <v>1</v>
      </c>
      <c r="N28" s="435"/>
      <c r="O28" s="257">
        <v>40.200000000000003</v>
      </c>
      <c r="P28" s="254"/>
      <c r="Q28" s="256"/>
      <c r="R28" s="256"/>
      <c r="S28" s="265">
        <v>1</v>
      </c>
      <c r="T28" s="254"/>
      <c r="U28" s="361"/>
      <c r="V28" s="361"/>
      <c r="W28" s="137"/>
    </row>
    <row r="29" spans="1:26" s="37" customFormat="1" x14ac:dyDescent="0.35">
      <c r="A29" s="273" t="s">
        <v>203</v>
      </c>
      <c r="C29" s="104" t="s">
        <v>417</v>
      </c>
      <c r="D29" s="42"/>
      <c r="E29" s="174" t="s">
        <v>125</v>
      </c>
      <c r="F29" s="101" t="s">
        <v>3</v>
      </c>
      <c r="G29" s="255">
        <v>79.2</v>
      </c>
      <c r="H29" s="216"/>
      <c r="I29" s="433" t="s">
        <v>803</v>
      </c>
      <c r="J29" s="435"/>
      <c r="K29" s="433" t="s">
        <v>803</v>
      </c>
      <c r="L29" s="435"/>
      <c r="M29" s="433">
        <v>1</v>
      </c>
      <c r="N29" s="435"/>
      <c r="O29" s="257">
        <v>40.200000000000003</v>
      </c>
      <c r="P29" s="254"/>
      <c r="Q29" s="256"/>
      <c r="R29" s="256"/>
      <c r="S29" s="265">
        <v>1.01</v>
      </c>
      <c r="T29" s="254"/>
      <c r="U29" s="361"/>
      <c r="V29" s="361"/>
      <c r="W29" s="137"/>
    </row>
    <row r="30" spans="1:26" s="131" customFormat="1" x14ac:dyDescent="0.35">
      <c r="A30" s="278" t="s">
        <v>182</v>
      </c>
      <c r="C30" s="196" t="s">
        <v>418</v>
      </c>
      <c r="D30" s="279"/>
      <c r="E30" s="280"/>
      <c r="F30" s="280"/>
      <c r="G30" s="115"/>
      <c r="H30" s="270"/>
      <c r="I30" s="320"/>
      <c r="J30" s="320"/>
      <c r="K30" s="320"/>
      <c r="L30" s="320"/>
      <c r="M30" s="447"/>
      <c r="N30" s="447"/>
      <c r="O30" s="257"/>
      <c r="P30" s="254"/>
      <c r="Q30" s="256"/>
      <c r="R30" s="256"/>
      <c r="S30" s="291"/>
      <c r="T30" s="271"/>
      <c r="U30" s="413"/>
      <c r="V30" s="413"/>
      <c r="W30" s="132"/>
      <c r="X30" s="37"/>
    </row>
    <row r="31" spans="1:26" s="37" customFormat="1" x14ac:dyDescent="0.35">
      <c r="A31" s="273" t="s">
        <v>207</v>
      </c>
      <c r="C31" s="104" t="s">
        <v>419</v>
      </c>
      <c r="D31" s="124"/>
      <c r="E31" s="274" t="s">
        <v>164</v>
      </c>
      <c r="F31" s="101" t="s">
        <v>3</v>
      </c>
      <c r="G31" s="255">
        <v>84</v>
      </c>
      <c r="H31" s="143"/>
      <c r="I31" s="433" t="s">
        <v>803</v>
      </c>
      <c r="J31" s="435"/>
      <c r="K31" s="433" t="s">
        <v>803</v>
      </c>
      <c r="L31" s="435"/>
      <c r="M31" s="433">
        <v>1</v>
      </c>
      <c r="N31" s="435"/>
      <c r="O31" s="257">
        <v>37.6</v>
      </c>
      <c r="P31" s="254"/>
      <c r="Q31" s="256"/>
      <c r="R31" s="256"/>
      <c r="S31" s="265"/>
      <c r="T31" s="254"/>
      <c r="U31" s="361"/>
      <c r="V31" s="361"/>
      <c r="W31" s="129"/>
      <c r="X31" s="448"/>
    </row>
    <row r="32" spans="1:26" s="131" customFormat="1" ht="15.75" customHeight="1" x14ac:dyDescent="0.35">
      <c r="A32" s="273" t="s">
        <v>214</v>
      </c>
      <c r="C32" s="104" t="s">
        <v>420</v>
      </c>
      <c r="D32" s="42"/>
      <c r="E32" s="274">
        <v>1150</v>
      </c>
      <c r="F32" s="101" t="s">
        <v>3</v>
      </c>
      <c r="G32" s="255">
        <v>97</v>
      </c>
      <c r="H32" s="143"/>
      <c r="I32" s="433" t="s">
        <v>803</v>
      </c>
      <c r="J32" s="435"/>
      <c r="K32" s="433" t="s">
        <v>803</v>
      </c>
      <c r="L32" s="435"/>
      <c r="M32" s="433">
        <v>1</v>
      </c>
      <c r="N32" s="435"/>
      <c r="O32" s="257">
        <v>33.5</v>
      </c>
      <c r="P32" s="254"/>
      <c r="Q32" s="256"/>
      <c r="R32" s="256"/>
      <c r="S32" s="265"/>
      <c r="T32" s="254"/>
      <c r="U32" s="361"/>
      <c r="V32" s="361"/>
      <c r="W32" s="132"/>
      <c r="X32" s="448"/>
    </row>
    <row r="33" spans="1:25" s="131" customFormat="1" ht="15.75" customHeight="1" x14ac:dyDescent="0.35">
      <c r="A33" s="273" t="s">
        <v>215</v>
      </c>
      <c r="C33" s="104" t="s">
        <v>421</v>
      </c>
      <c r="D33" s="42"/>
      <c r="E33" s="274" t="s">
        <v>208</v>
      </c>
      <c r="F33" s="101" t="s">
        <v>3</v>
      </c>
      <c r="G33" s="255">
        <v>78.8</v>
      </c>
      <c r="H33" s="143"/>
      <c r="I33" s="433" t="s">
        <v>803</v>
      </c>
      <c r="J33" s="435"/>
      <c r="K33" s="433" t="s">
        <v>803</v>
      </c>
      <c r="L33" s="435"/>
      <c r="M33" s="433">
        <v>1</v>
      </c>
      <c r="N33" s="435"/>
      <c r="O33" s="257">
        <v>38</v>
      </c>
      <c r="P33" s="254"/>
      <c r="Q33" s="256"/>
      <c r="R33" s="256"/>
      <c r="S33" s="265"/>
      <c r="T33" s="254"/>
      <c r="U33" s="361"/>
      <c r="V33" s="361"/>
      <c r="W33" s="37"/>
      <c r="X33" s="37"/>
    </row>
    <row r="34" spans="1:25" s="131" customFormat="1" ht="15.75" customHeight="1" x14ac:dyDescent="0.35">
      <c r="A34" s="273" t="s">
        <v>212</v>
      </c>
      <c r="C34" s="104" t="s">
        <v>422</v>
      </c>
      <c r="D34" s="124"/>
      <c r="E34" s="174" t="s">
        <v>762</v>
      </c>
      <c r="F34" s="101" t="s">
        <v>3</v>
      </c>
      <c r="G34" s="255" t="s">
        <v>728</v>
      </c>
      <c r="H34" s="143"/>
      <c r="I34" s="433" t="s">
        <v>803</v>
      </c>
      <c r="J34" s="435"/>
      <c r="K34" s="433" t="s">
        <v>803</v>
      </c>
      <c r="L34" s="435"/>
      <c r="M34" s="433">
        <v>1</v>
      </c>
      <c r="N34" s="435"/>
      <c r="O34" s="257" t="s">
        <v>729</v>
      </c>
      <c r="P34" s="254"/>
      <c r="Q34" s="256"/>
      <c r="R34" s="256"/>
      <c r="S34" s="265"/>
      <c r="T34" s="254"/>
      <c r="U34" s="361"/>
      <c r="V34" s="361"/>
      <c r="W34" s="37"/>
      <c r="X34" s="37"/>
    </row>
    <row r="35" spans="1:25" s="131" customFormat="1" ht="15.75" customHeight="1" x14ac:dyDescent="0.35">
      <c r="A35" s="273" t="s">
        <v>213</v>
      </c>
      <c r="C35" s="104" t="s">
        <v>423</v>
      </c>
      <c r="D35" s="124"/>
      <c r="E35" s="274" t="s">
        <v>209</v>
      </c>
      <c r="F35" s="101" t="s">
        <v>3</v>
      </c>
      <c r="G35" s="255">
        <v>80</v>
      </c>
      <c r="H35" s="143"/>
      <c r="I35" s="433" t="s">
        <v>803</v>
      </c>
      <c r="J35" s="435"/>
      <c r="K35" s="433" t="s">
        <v>803</v>
      </c>
      <c r="L35" s="435"/>
      <c r="M35" s="433">
        <v>1</v>
      </c>
      <c r="N35" s="435"/>
      <c r="O35" s="257" t="s">
        <v>730</v>
      </c>
      <c r="P35" s="254"/>
      <c r="Q35" s="256"/>
      <c r="R35" s="256"/>
      <c r="S35" s="265"/>
      <c r="T35" s="254"/>
      <c r="U35" s="361"/>
      <c r="V35" s="361"/>
      <c r="W35" s="132"/>
      <c r="X35" s="448"/>
    </row>
    <row r="36" spans="1:25" s="131" customFormat="1" x14ac:dyDescent="0.35">
      <c r="A36" s="449" t="s">
        <v>129</v>
      </c>
      <c r="B36" s="196" t="s">
        <v>424</v>
      </c>
      <c r="C36" s="196"/>
      <c r="D36" s="279"/>
      <c r="E36" s="373"/>
      <c r="F36" s="373"/>
      <c r="G36" s="450"/>
      <c r="H36" s="413"/>
      <c r="I36" s="451"/>
      <c r="J36" s="451"/>
      <c r="K36" s="451"/>
      <c r="L36" s="451"/>
      <c r="M36" s="450"/>
      <c r="N36" s="450"/>
      <c r="O36" s="452"/>
      <c r="P36" s="453"/>
      <c r="Q36" s="453"/>
      <c r="R36" s="453"/>
      <c r="S36" s="397"/>
      <c r="T36" s="271"/>
      <c r="U36" s="413"/>
      <c r="V36" s="413"/>
      <c r="W36" s="37"/>
      <c r="X36" s="37"/>
    </row>
    <row r="37" spans="1:25" s="131" customFormat="1" x14ac:dyDescent="0.35">
      <c r="A37" s="278" t="s">
        <v>216</v>
      </c>
      <c r="C37" s="196" t="s">
        <v>425</v>
      </c>
      <c r="D37" s="279"/>
      <c r="E37" s="373"/>
      <c r="F37" s="373"/>
      <c r="G37" s="450"/>
      <c r="H37" s="413"/>
      <c r="I37" s="451"/>
      <c r="J37" s="451"/>
      <c r="K37" s="451"/>
      <c r="L37" s="451"/>
      <c r="M37" s="450"/>
      <c r="N37" s="450"/>
      <c r="O37" s="454"/>
      <c r="P37" s="33"/>
      <c r="Q37" s="33"/>
      <c r="R37" s="33"/>
      <c r="S37" s="397"/>
      <c r="T37" s="455"/>
      <c r="U37" s="456"/>
      <c r="V37" s="456"/>
      <c r="W37" s="37"/>
      <c r="X37" s="37"/>
    </row>
    <row r="38" spans="1:25" s="37" customFormat="1" ht="15.75" customHeight="1" x14ac:dyDescent="0.35">
      <c r="A38" s="273" t="s">
        <v>217</v>
      </c>
      <c r="C38" s="104" t="s">
        <v>426</v>
      </c>
      <c r="D38" s="42"/>
      <c r="E38" s="274" t="s">
        <v>132</v>
      </c>
      <c r="F38" s="101" t="s">
        <v>3</v>
      </c>
      <c r="G38" s="255">
        <v>98.3</v>
      </c>
      <c r="H38" s="216"/>
      <c r="I38" s="433" t="s">
        <v>803</v>
      </c>
      <c r="J38" s="435"/>
      <c r="K38" s="433" t="s">
        <v>803</v>
      </c>
      <c r="L38" s="435"/>
      <c r="M38" s="457">
        <v>0.99</v>
      </c>
      <c r="N38" s="458"/>
      <c r="O38" s="257">
        <v>33.5</v>
      </c>
      <c r="P38" s="254"/>
      <c r="Q38" s="256"/>
      <c r="R38" s="256"/>
      <c r="S38" s="265"/>
      <c r="T38" s="254"/>
      <c r="U38" s="361"/>
      <c r="V38" s="361"/>
    </row>
    <row r="39" spans="1:25" s="37" customFormat="1" ht="15.75" customHeight="1" x14ac:dyDescent="0.35">
      <c r="A39" s="273" t="s">
        <v>218</v>
      </c>
      <c r="B39" s="131"/>
      <c r="C39" s="104" t="s">
        <v>427</v>
      </c>
      <c r="D39" s="42"/>
      <c r="E39" s="274" t="s">
        <v>134</v>
      </c>
      <c r="F39" s="101" t="s">
        <v>3</v>
      </c>
      <c r="G39" s="255">
        <v>93.1</v>
      </c>
      <c r="H39" s="216"/>
      <c r="I39" s="433" t="s">
        <v>803</v>
      </c>
      <c r="J39" s="435"/>
      <c r="K39" s="433" t="s">
        <v>803</v>
      </c>
      <c r="L39" s="435"/>
      <c r="M39" s="457">
        <v>0.99</v>
      </c>
      <c r="N39" s="458"/>
      <c r="O39" s="257">
        <v>24.8</v>
      </c>
      <c r="P39" s="254"/>
      <c r="Q39" s="256"/>
      <c r="R39" s="256"/>
      <c r="S39" s="265"/>
      <c r="T39" s="254"/>
      <c r="U39" s="361"/>
      <c r="V39" s="361"/>
      <c r="X39" s="130"/>
      <c r="Y39" s="130"/>
    </row>
    <row r="40" spans="1:25" s="37" customFormat="1" ht="15.75" customHeight="1" x14ac:dyDescent="0.35">
      <c r="A40" s="273" t="s">
        <v>709</v>
      </c>
      <c r="B40" s="217"/>
      <c r="C40" s="104" t="s">
        <v>718</v>
      </c>
      <c r="D40" s="42"/>
      <c r="E40" s="174" t="s">
        <v>762</v>
      </c>
      <c r="F40" s="101" t="s">
        <v>3</v>
      </c>
      <c r="G40" s="255">
        <v>92.3</v>
      </c>
      <c r="H40" s="143"/>
      <c r="I40" s="433" t="s">
        <v>803</v>
      </c>
      <c r="J40" s="435"/>
      <c r="K40" s="433" t="s">
        <v>803</v>
      </c>
      <c r="L40" s="435"/>
      <c r="M40" s="457" t="s">
        <v>731</v>
      </c>
      <c r="N40" s="458"/>
      <c r="O40" s="257">
        <v>29</v>
      </c>
      <c r="P40" s="254"/>
      <c r="Q40" s="256"/>
      <c r="R40" s="256"/>
      <c r="S40" s="265"/>
      <c r="T40" s="254"/>
      <c r="U40" s="361"/>
      <c r="V40" s="361"/>
      <c r="W40" s="387" t="s">
        <v>741</v>
      </c>
    </row>
    <row r="41" spans="1:25" s="37" customFormat="1" ht="15.75" customHeight="1" x14ac:dyDescent="0.35">
      <c r="A41" s="273" t="s">
        <v>710</v>
      </c>
      <c r="B41" s="217"/>
      <c r="C41" s="104" t="s">
        <v>715</v>
      </c>
      <c r="D41" s="42"/>
      <c r="E41" s="174" t="s">
        <v>762</v>
      </c>
      <c r="F41" s="101" t="s">
        <v>3</v>
      </c>
      <c r="G41" s="255">
        <v>95.9</v>
      </c>
      <c r="H41" s="143"/>
      <c r="I41" s="433" t="s">
        <v>803</v>
      </c>
      <c r="J41" s="435"/>
      <c r="K41" s="433" t="s">
        <v>803</v>
      </c>
      <c r="L41" s="435"/>
      <c r="M41" s="457" t="s">
        <v>731</v>
      </c>
      <c r="N41" s="458"/>
      <c r="O41" s="257">
        <v>30.8</v>
      </c>
      <c r="P41" s="254"/>
      <c r="Q41" s="256"/>
      <c r="R41" s="256"/>
      <c r="S41" s="265"/>
      <c r="T41" s="254"/>
      <c r="U41" s="361"/>
      <c r="V41" s="361"/>
      <c r="W41" s="387" t="s">
        <v>741</v>
      </c>
      <c r="X41" s="277"/>
      <c r="Y41" s="130"/>
    </row>
    <row r="42" spans="1:25" s="131" customFormat="1" x14ac:dyDescent="0.35">
      <c r="A42" s="278" t="s">
        <v>219</v>
      </c>
      <c r="C42" s="196" t="s">
        <v>428</v>
      </c>
      <c r="D42" s="279"/>
      <c r="E42" s="280"/>
      <c r="F42" s="280"/>
      <c r="G42" s="115"/>
      <c r="H42" s="270"/>
      <c r="I42" s="320"/>
      <c r="J42" s="320"/>
      <c r="K42" s="320"/>
      <c r="L42" s="320"/>
      <c r="M42" s="115"/>
      <c r="N42" s="333"/>
      <c r="O42" s="142"/>
      <c r="P42" s="271"/>
      <c r="Q42" s="271"/>
      <c r="R42" s="271"/>
      <c r="S42" s="119"/>
      <c r="T42" s="271"/>
      <c r="U42" s="413"/>
      <c r="V42" s="413"/>
      <c r="W42" s="37"/>
      <c r="X42" s="37"/>
    </row>
    <row r="43" spans="1:25" s="37" customFormat="1" ht="15.75" customHeight="1" x14ac:dyDescent="0.35">
      <c r="A43" s="273" t="s">
        <v>220</v>
      </c>
      <c r="C43" s="104" t="s">
        <v>428</v>
      </c>
      <c r="D43" s="42"/>
      <c r="E43" s="274" t="s">
        <v>221</v>
      </c>
      <c r="F43" s="101" t="s">
        <v>3</v>
      </c>
      <c r="G43" s="255">
        <v>107</v>
      </c>
      <c r="H43" s="216"/>
      <c r="I43" s="433" t="s">
        <v>803</v>
      </c>
      <c r="J43" s="435"/>
      <c r="K43" s="433" t="s">
        <v>803</v>
      </c>
      <c r="L43" s="435"/>
      <c r="M43" s="457">
        <v>0.99</v>
      </c>
      <c r="N43" s="458"/>
      <c r="O43" s="257">
        <v>29.3</v>
      </c>
      <c r="P43" s="254"/>
      <c r="Q43" s="338"/>
      <c r="R43" s="47"/>
      <c r="S43" s="265"/>
      <c r="T43" s="254"/>
      <c r="U43" s="361"/>
      <c r="V43" s="361"/>
    </row>
    <row r="44" spans="1:25" s="37" customFormat="1" ht="15.75" customHeight="1" x14ac:dyDescent="0.35">
      <c r="A44" s="273" t="s">
        <v>781</v>
      </c>
      <c r="C44" s="104" t="s">
        <v>795</v>
      </c>
      <c r="D44" s="124"/>
      <c r="E44" s="274" t="s">
        <v>786</v>
      </c>
      <c r="F44" s="101" t="s">
        <v>3</v>
      </c>
      <c r="G44" s="255">
        <v>115</v>
      </c>
      <c r="H44" s="143"/>
      <c r="I44" s="433" t="s">
        <v>803</v>
      </c>
      <c r="J44" s="435"/>
      <c r="K44" s="433" t="s">
        <v>803</v>
      </c>
      <c r="L44" s="435"/>
      <c r="M44" s="457">
        <v>0.99</v>
      </c>
      <c r="N44" s="458"/>
      <c r="O44" s="257">
        <v>26.8</v>
      </c>
      <c r="P44" s="254"/>
      <c r="Q44" s="336"/>
      <c r="R44" s="254"/>
      <c r="S44" s="265"/>
      <c r="T44" s="459"/>
      <c r="U44" s="420"/>
      <c r="V44" s="420"/>
    </row>
    <row r="45" spans="1:25" s="37" customFormat="1" ht="15.75" customHeight="1" x14ac:dyDescent="0.35">
      <c r="A45" s="273" t="s">
        <v>782</v>
      </c>
      <c r="C45" s="104" t="s">
        <v>792</v>
      </c>
      <c r="D45" s="124"/>
      <c r="E45" s="274" t="s">
        <v>786</v>
      </c>
      <c r="F45" s="101" t="s">
        <v>3</v>
      </c>
      <c r="G45" s="255">
        <v>112</v>
      </c>
      <c r="H45" s="143"/>
      <c r="I45" s="433" t="s">
        <v>803</v>
      </c>
      <c r="J45" s="435"/>
      <c r="K45" s="433" t="s">
        <v>803</v>
      </c>
      <c r="L45" s="435"/>
      <c r="M45" s="457">
        <v>0.99</v>
      </c>
      <c r="N45" s="458"/>
      <c r="O45" s="257">
        <v>28.6</v>
      </c>
      <c r="P45" s="254"/>
      <c r="Q45" s="336"/>
      <c r="R45" s="254"/>
      <c r="S45" s="265"/>
      <c r="T45" s="254"/>
      <c r="U45" s="361"/>
      <c r="V45" s="361"/>
    </row>
    <row r="46" spans="1:25" s="131" customFormat="1" x14ac:dyDescent="0.35">
      <c r="A46" s="278" t="s">
        <v>222</v>
      </c>
      <c r="C46" s="196" t="s">
        <v>429</v>
      </c>
      <c r="D46" s="279"/>
      <c r="E46" s="280"/>
      <c r="F46" s="280"/>
      <c r="G46" s="115"/>
      <c r="H46" s="270"/>
      <c r="I46" s="320"/>
      <c r="J46" s="320"/>
      <c r="K46" s="320"/>
      <c r="L46" s="320"/>
      <c r="M46" s="115"/>
      <c r="N46" s="333"/>
      <c r="O46" s="142"/>
      <c r="P46" s="271"/>
      <c r="Q46" s="271"/>
      <c r="R46" s="271"/>
      <c r="S46" s="119"/>
      <c r="T46" s="271"/>
      <c r="U46" s="413"/>
      <c r="V46" s="413"/>
      <c r="W46" s="37"/>
      <c r="X46" s="37"/>
    </row>
    <row r="47" spans="1:25" s="37" customFormat="1" ht="18.5" x14ac:dyDescent="0.35">
      <c r="A47" s="273" t="s">
        <v>224</v>
      </c>
      <c r="C47" s="104" t="s">
        <v>430</v>
      </c>
      <c r="D47" s="124"/>
      <c r="E47" s="274" t="s">
        <v>227</v>
      </c>
      <c r="F47" s="101" t="s">
        <v>31</v>
      </c>
      <c r="G47" s="255">
        <v>41.5</v>
      </c>
      <c r="H47" s="216"/>
      <c r="I47" s="433" t="s">
        <v>803</v>
      </c>
      <c r="J47" s="435"/>
      <c r="K47" s="433" t="s">
        <v>803</v>
      </c>
      <c r="L47" s="435"/>
      <c r="M47" s="457">
        <v>0.99</v>
      </c>
      <c r="N47" s="458"/>
      <c r="O47" s="340">
        <v>16.7</v>
      </c>
      <c r="P47" s="143"/>
      <c r="Q47" s="272"/>
      <c r="R47" s="143"/>
      <c r="S47" s="265"/>
      <c r="T47" s="254"/>
      <c r="U47" s="361"/>
      <c r="V47" s="361"/>
      <c r="W47" s="129"/>
      <c r="X47" s="448"/>
    </row>
    <row r="48" spans="1:25" s="131" customFormat="1" ht="15.75" customHeight="1" x14ac:dyDescent="0.35">
      <c r="A48" s="273" t="s">
        <v>225</v>
      </c>
      <c r="C48" s="104" t="s">
        <v>431</v>
      </c>
      <c r="D48" s="42"/>
      <c r="E48" s="274" t="s">
        <v>228</v>
      </c>
      <c r="F48" s="101" t="s">
        <v>31</v>
      </c>
      <c r="G48" s="255">
        <v>263.7</v>
      </c>
      <c r="H48" s="216"/>
      <c r="I48" s="433" t="s">
        <v>803</v>
      </c>
      <c r="J48" s="435"/>
      <c r="K48" s="433" t="s">
        <v>803</v>
      </c>
      <c r="L48" s="435"/>
      <c r="M48" s="457">
        <v>0.99</v>
      </c>
      <c r="N48" s="458"/>
      <c r="O48" s="340">
        <v>3.8</v>
      </c>
      <c r="P48" s="47"/>
      <c r="Q48" s="338"/>
      <c r="R48" s="47"/>
      <c r="S48" s="265"/>
      <c r="T48" s="254"/>
      <c r="U48" s="420"/>
      <c r="V48" s="420"/>
      <c r="W48" s="132"/>
      <c r="X48" s="448"/>
    </row>
    <row r="49" spans="1:27" s="131" customFormat="1" ht="15.75" customHeight="1" x14ac:dyDescent="0.35">
      <c r="A49" s="273" t="s">
        <v>226</v>
      </c>
      <c r="C49" s="104" t="s">
        <v>432</v>
      </c>
      <c r="D49" s="42"/>
      <c r="E49" s="274" t="s">
        <v>229</v>
      </c>
      <c r="F49" s="101" t="s">
        <v>31</v>
      </c>
      <c r="G49" s="255">
        <v>155</v>
      </c>
      <c r="H49" s="143"/>
      <c r="I49" s="433" t="s">
        <v>803</v>
      </c>
      <c r="J49" s="435"/>
      <c r="K49" s="433" t="s">
        <v>803</v>
      </c>
      <c r="L49" s="435"/>
      <c r="M49" s="457">
        <v>0.99</v>
      </c>
      <c r="N49" s="458"/>
      <c r="O49" s="340">
        <v>11.5</v>
      </c>
      <c r="P49" s="47"/>
      <c r="Q49" s="338"/>
      <c r="R49" s="47"/>
      <c r="S49" s="265"/>
      <c r="T49" s="254"/>
      <c r="U49" s="361"/>
      <c r="V49" s="361"/>
      <c r="W49" s="37"/>
      <c r="X49" s="37"/>
    </row>
    <row r="50" spans="1:27" s="131" customFormat="1" x14ac:dyDescent="0.35">
      <c r="A50" s="278" t="s">
        <v>230</v>
      </c>
      <c r="C50" s="196" t="s">
        <v>433</v>
      </c>
      <c r="D50" s="279"/>
      <c r="E50" s="280"/>
      <c r="F50" s="280"/>
      <c r="G50" s="115"/>
      <c r="H50" s="270"/>
      <c r="I50" s="320"/>
      <c r="J50" s="320"/>
      <c r="K50" s="320"/>
      <c r="L50" s="320"/>
      <c r="M50" s="115"/>
      <c r="N50" s="333"/>
      <c r="O50" s="142"/>
      <c r="P50" s="271"/>
      <c r="Q50" s="271"/>
      <c r="R50" s="271"/>
      <c r="S50" s="119"/>
      <c r="T50" s="271"/>
      <c r="U50" s="413"/>
      <c r="V50" s="413"/>
      <c r="W50" s="37"/>
      <c r="X50" s="37"/>
    </row>
    <row r="51" spans="1:27" s="37" customFormat="1" ht="15.75" customHeight="1" x14ac:dyDescent="0.35">
      <c r="A51" s="273" t="s">
        <v>235</v>
      </c>
      <c r="C51" s="104" t="s">
        <v>434</v>
      </c>
      <c r="D51" s="42"/>
      <c r="E51" s="274" t="s">
        <v>136</v>
      </c>
      <c r="F51" s="101" t="s">
        <v>3</v>
      </c>
      <c r="G51" s="255">
        <v>108</v>
      </c>
      <c r="H51" s="216"/>
      <c r="I51" s="433" t="s">
        <v>803</v>
      </c>
      <c r="J51" s="435"/>
      <c r="K51" s="433" t="s">
        <v>803</v>
      </c>
      <c r="L51" s="435"/>
      <c r="M51" s="457">
        <v>0.99</v>
      </c>
      <c r="N51" s="458"/>
      <c r="O51" s="340">
        <v>20</v>
      </c>
      <c r="P51" s="47"/>
      <c r="Q51" s="338"/>
      <c r="R51" s="47"/>
      <c r="S51" s="265"/>
      <c r="T51" s="254"/>
      <c r="U51" s="361"/>
      <c r="V51" s="361"/>
    </row>
    <row r="52" spans="1:27" s="37" customFormat="1" ht="15.75" customHeight="1" x14ac:dyDescent="0.35">
      <c r="A52" s="273" t="s">
        <v>234</v>
      </c>
      <c r="C52" s="104" t="s">
        <v>435</v>
      </c>
      <c r="D52" s="42"/>
      <c r="E52" s="274" t="s">
        <v>138</v>
      </c>
      <c r="F52" s="101" t="s">
        <v>3</v>
      </c>
      <c r="G52" s="255">
        <v>94.6</v>
      </c>
      <c r="H52" s="216"/>
      <c r="I52" s="433" t="s">
        <v>803</v>
      </c>
      <c r="J52" s="435"/>
      <c r="K52" s="433" t="s">
        <v>803</v>
      </c>
      <c r="L52" s="435"/>
      <c r="M52" s="457">
        <v>0.99</v>
      </c>
      <c r="N52" s="458"/>
      <c r="O52" s="340">
        <v>30</v>
      </c>
      <c r="P52" s="47"/>
      <c r="Q52" s="338"/>
      <c r="R52" s="47"/>
      <c r="S52" s="265"/>
      <c r="T52" s="254"/>
      <c r="U52" s="420"/>
      <c r="V52" s="420"/>
    </row>
    <row r="53" spans="1:27" s="37" customFormat="1" ht="15.75" customHeight="1" x14ac:dyDescent="0.35">
      <c r="A53" s="273" t="s">
        <v>232</v>
      </c>
      <c r="C53" s="104" t="s">
        <v>436</v>
      </c>
      <c r="D53" s="42"/>
      <c r="E53" s="274" t="s">
        <v>140</v>
      </c>
      <c r="F53" s="101" t="s">
        <v>3</v>
      </c>
      <c r="G53" s="255">
        <v>91.3</v>
      </c>
      <c r="H53" s="143"/>
      <c r="I53" s="433" t="s">
        <v>803</v>
      </c>
      <c r="J53" s="435"/>
      <c r="K53" s="433" t="s">
        <v>803</v>
      </c>
      <c r="L53" s="435"/>
      <c r="M53" s="457">
        <v>0.99</v>
      </c>
      <c r="N53" s="458"/>
      <c r="O53" s="340">
        <v>36.299999999999997</v>
      </c>
      <c r="P53" s="143"/>
      <c r="Q53" s="338"/>
      <c r="R53" s="47"/>
      <c r="S53" s="265"/>
      <c r="T53" s="254"/>
      <c r="U53" s="361"/>
      <c r="V53" s="361"/>
    </row>
    <row r="54" spans="1:27" s="281" customFormat="1" ht="15.75" customHeight="1" x14ac:dyDescent="0.35">
      <c r="A54" s="273" t="s">
        <v>711</v>
      </c>
      <c r="B54" s="217"/>
      <c r="C54" s="104" t="s">
        <v>719</v>
      </c>
      <c r="D54" s="42"/>
      <c r="E54" s="174" t="s">
        <v>762</v>
      </c>
      <c r="F54" s="101" t="s">
        <v>3</v>
      </c>
      <c r="G54" s="255">
        <v>84.2</v>
      </c>
      <c r="H54" s="143"/>
      <c r="I54" s="433" t="s">
        <v>803</v>
      </c>
      <c r="J54" s="435"/>
      <c r="K54" s="433" t="s">
        <v>803</v>
      </c>
      <c r="L54" s="435"/>
      <c r="M54" s="457" t="s">
        <v>731</v>
      </c>
      <c r="N54" s="458"/>
      <c r="O54" s="340">
        <v>39.5</v>
      </c>
      <c r="P54" s="143"/>
      <c r="Q54" s="264"/>
      <c r="R54" s="216"/>
      <c r="S54" s="265"/>
      <c r="T54" s="254"/>
      <c r="U54" s="420"/>
      <c r="V54" s="420"/>
      <c r="W54" s="387" t="s">
        <v>741</v>
      </c>
    </row>
    <row r="55" spans="1:27" s="37" customFormat="1" ht="15.75" customHeight="1" x14ac:dyDescent="0.35">
      <c r="A55" s="273" t="s">
        <v>233</v>
      </c>
      <c r="C55" s="104" t="s">
        <v>437</v>
      </c>
      <c r="D55" s="42"/>
      <c r="E55" s="274" t="s">
        <v>142</v>
      </c>
      <c r="F55" s="101" t="s">
        <v>3</v>
      </c>
      <c r="G55" s="255">
        <v>108</v>
      </c>
      <c r="H55" s="216"/>
      <c r="I55" s="433" t="s">
        <v>803</v>
      </c>
      <c r="J55" s="435"/>
      <c r="K55" s="433" t="s">
        <v>803</v>
      </c>
      <c r="L55" s="435"/>
      <c r="M55" s="457">
        <v>0.99</v>
      </c>
      <c r="N55" s="458"/>
      <c r="O55" s="340">
        <v>10</v>
      </c>
      <c r="P55" s="47"/>
      <c r="Q55" s="338"/>
      <c r="R55" s="47"/>
      <c r="S55" s="265"/>
      <c r="T55" s="254"/>
      <c r="U55" s="361"/>
      <c r="V55" s="361"/>
    </row>
    <row r="56" spans="1:27" s="131" customFormat="1" x14ac:dyDescent="0.35">
      <c r="A56" s="282" t="s">
        <v>146</v>
      </c>
      <c r="B56" s="196" t="s">
        <v>438</v>
      </c>
      <c r="C56" s="196"/>
      <c r="D56" s="279"/>
      <c r="E56" s="280"/>
      <c r="F56" s="280"/>
      <c r="G56" s="115"/>
      <c r="H56" s="270"/>
      <c r="I56" s="320"/>
      <c r="J56" s="320"/>
      <c r="K56" s="320"/>
      <c r="L56" s="320"/>
      <c r="M56" s="115"/>
      <c r="N56" s="115"/>
      <c r="O56" s="142"/>
      <c r="P56" s="271"/>
      <c r="Q56" s="271"/>
      <c r="R56" s="271"/>
      <c r="S56" s="119"/>
      <c r="T56" s="271"/>
      <c r="U56" s="413"/>
      <c r="V56" s="413"/>
      <c r="W56" s="137"/>
      <c r="X56" s="37"/>
    </row>
    <row r="57" spans="1:27" s="131" customFormat="1" x14ac:dyDescent="0.35">
      <c r="A57" s="278" t="s">
        <v>237</v>
      </c>
      <c r="C57" s="196" t="s">
        <v>439</v>
      </c>
      <c r="D57" s="279"/>
      <c r="E57" s="280"/>
      <c r="F57" s="280"/>
      <c r="G57" s="115"/>
      <c r="H57" s="270"/>
      <c r="I57" s="320"/>
      <c r="J57" s="320"/>
      <c r="K57" s="320"/>
      <c r="L57" s="320"/>
      <c r="M57" s="115"/>
      <c r="N57" s="115"/>
      <c r="O57" s="142"/>
      <c r="P57" s="271"/>
      <c r="Q57" s="271"/>
      <c r="R57" s="271"/>
      <c r="S57" s="283"/>
      <c r="T57" s="455"/>
      <c r="U57" s="456"/>
      <c r="V57" s="456"/>
      <c r="W57" s="37"/>
      <c r="X57" s="37"/>
    </row>
    <row r="58" spans="1:27" s="37" customFormat="1" ht="17.899999999999999" customHeight="1" x14ac:dyDescent="0.35">
      <c r="A58" s="273" t="s">
        <v>239</v>
      </c>
      <c r="B58" s="83"/>
      <c r="C58" s="104" t="s">
        <v>438</v>
      </c>
      <c r="D58" s="65"/>
      <c r="E58" s="274" t="s">
        <v>148</v>
      </c>
      <c r="F58" s="101" t="s">
        <v>31</v>
      </c>
      <c r="G58" s="423">
        <v>55.81</v>
      </c>
      <c r="H58" s="102" t="s">
        <v>722</v>
      </c>
      <c r="I58" s="255" t="s">
        <v>803</v>
      </c>
      <c r="J58" s="102"/>
      <c r="K58" s="255" t="s">
        <v>803</v>
      </c>
      <c r="L58" s="102"/>
      <c r="M58" s="272">
        <v>1</v>
      </c>
      <c r="N58" s="143"/>
      <c r="O58" s="424">
        <v>38.200000000000003</v>
      </c>
      <c r="P58" s="102" t="s">
        <v>722</v>
      </c>
      <c r="Q58" s="424">
        <f>ROUND(O58*1.1088,2)</f>
        <v>42.36</v>
      </c>
      <c r="R58" s="102" t="s">
        <v>722</v>
      </c>
      <c r="S58" s="265">
        <v>0.73</v>
      </c>
      <c r="T58" s="102"/>
      <c r="U58" s="420"/>
      <c r="V58" s="420"/>
      <c r="W58" s="387" t="s">
        <v>877</v>
      </c>
      <c r="Y58" s="137"/>
      <c r="Z58" s="132"/>
      <c r="AA58" s="132"/>
    </row>
    <row r="59" spans="1:27" s="37" customFormat="1" ht="15.75" customHeight="1" x14ac:dyDescent="0.35">
      <c r="A59" s="273" t="s">
        <v>240</v>
      </c>
      <c r="B59" s="83"/>
      <c r="C59" s="104" t="s">
        <v>440</v>
      </c>
      <c r="D59" s="65"/>
      <c r="E59" s="274" t="s">
        <v>149</v>
      </c>
      <c r="F59" s="101" t="s">
        <v>3</v>
      </c>
      <c r="G59" s="255">
        <v>55.3</v>
      </c>
      <c r="H59" s="227"/>
      <c r="I59" s="255" t="s">
        <v>803</v>
      </c>
      <c r="J59" s="227"/>
      <c r="K59" s="255" t="s">
        <v>803</v>
      </c>
      <c r="L59" s="227"/>
      <c r="M59" s="272">
        <v>1</v>
      </c>
      <c r="N59" s="143"/>
      <c r="O59" s="257">
        <v>49.7</v>
      </c>
      <c r="P59" s="227"/>
      <c r="Q59" s="303">
        <f>ROUND(O59*1.1088,2)</f>
        <v>55.11</v>
      </c>
      <c r="R59" s="102"/>
      <c r="S59" s="265">
        <v>0.74</v>
      </c>
      <c r="T59" s="102"/>
      <c r="U59" s="361"/>
      <c r="V59" s="361"/>
      <c r="W59" s="387" t="s">
        <v>877</v>
      </c>
      <c r="X59" s="284"/>
      <c r="Y59" s="132"/>
      <c r="Z59" s="132"/>
      <c r="AA59" s="132"/>
    </row>
    <row r="60" spans="1:27" s="131" customFormat="1" x14ac:dyDescent="0.35">
      <c r="A60" s="282">
        <v>14</v>
      </c>
      <c r="B60" s="196" t="s">
        <v>441</v>
      </c>
      <c r="C60" s="196"/>
      <c r="D60" s="279"/>
      <c r="E60" s="280"/>
      <c r="F60" s="280"/>
      <c r="G60" s="115"/>
      <c r="H60" s="270"/>
      <c r="I60" s="320"/>
      <c r="J60" s="320"/>
      <c r="K60" s="320"/>
      <c r="L60" s="320"/>
      <c r="M60" s="115"/>
      <c r="N60" s="115"/>
      <c r="O60" s="142"/>
      <c r="P60" s="271"/>
      <c r="Q60" s="271"/>
      <c r="R60" s="271"/>
      <c r="S60" s="119"/>
      <c r="T60" s="271"/>
      <c r="U60" s="413"/>
      <c r="V60" s="413"/>
      <c r="W60" s="460"/>
      <c r="X60" s="37"/>
    </row>
    <row r="61" spans="1:27" s="131" customFormat="1" x14ac:dyDescent="0.35">
      <c r="A61" s="278" t="s">
        <v>241</v>
      </c>
      <c r="C61" s="196" t="s">
        <v>441</v>
      </c>
      <c r="D61" s="279"/>
      <c r="E61" s="280"/>
      <c r="F61" s="280"/>
      <c r="G61" s="115"/>
      <c r="H61" s="270"/>
      <c r="I61" s="320"/>
      <c r="J61" s="320"/>
      <c r="K61" s="320"/>
      <c r="L61" s="320"/>
      <c r="M61" s="115"/>
      <c r="N61" s="115"/>
      <c r="O61" s="142"/>
      <c r="P61" s="271"/>
      <c r="Q61" s="271"/>
      <c r="R61" s="271"/>
      <c r="S61" s="119"/>
      <c r="T61" s="455"/>
      <c r="U61" s="456"/>
      <c r="V61" s="456"/>
      <c r="W61" s="34"/>
      <c r="X61" s="37"/>
    </row>
    <row r="62" spans="1:27" s="37" customFormat="1" ht="17.899999999999999" customHeight="1" x14ac:dyDescent="0.35">
      <c r="A62" s="273" t="s">
        <v>242</v>
      </c>
      <c r="B62" s="83"/>
      <c r="C62" s="104" t="s">
        <v>442</v>
      </c>
      <c r="D62" s="65"/>
      <c r="E62" s="274" t="s">
        <v>247</v>
      </c>
      <c r="F62" s="101" t="s">
        <v>3</v>
      </c>
      <c r="G62" s="255">
        <v>107.6</v>
      </c>
      <c r="H62" s="216"/>
      <c r="I62" s="433" t="s">
        <v>803</v>
      </c>
      <c r="J62" s="435"/>
      <c r="K62" s="433" t="s">
        <v>803</v>
      </c>
      <c r="L62" s="435"/>
      <c r="M62" s="457">
        <v>0.99</v>
      </c>
      <c r="N62" s="458"/>
      <c r="O62" s="340">
        <v>10.1</v>
      </c>
      <c r="P62" s="254"/>
      <c r="Q62" s="336"/>
      <c r="R62" s="254"/>
      <c r="S62" s="265">
        <v>0.32</v>
      </c>
      <c r="T62" s="459"/>
      <c r="U62" s="420"/>
      <c r="V62" s="420"/>
      <c r="W62" s="34"/>
      <c r="Y62" s="137"/>
      <c r="Z62" s="132"/>
      <c r="AA62" s="132"/>
    </row>
    <row r="63" spans="1:27" s="37" customFormat="1" ht="15.75" customHeight="1" x14ac:dyDescent="0.35">
      <c r="A63" s="273" t="s">
        <v>243</v>
      </c>
      <c r="B63" s="83"/>
      <c r="C63" s="104" t="s">
        <v>443</v>
      </c>
      <c r="D63" s="65"/>
      <c r="E63" s="274" t="s">
        <v>248</v>
      </c>
      <c r="F63" s="101" t="s">
        <v>3</v>
      </c>
      <c r="G63" s="255">
        <v>103.2</v>
      </c>
      <c r="H63" s="216"/>
      <c r="I63" s="433" t="s">
        <v>803</v>
      </c>
      <c r="J63" s="435"/>
      <c r="K63" s="433" t="s">
        <v>803</v>
      </c>
      <c r="L63" s="435"/>
      <c r="M63" s="457">
        <v>0.99</v>
      </c>
      <c r="N63" s="458"/>
      <c r="O63" s="340">
        <v>12.3</v>
      </c>
      <c r="P63" s="254"/>
      <c r="Q63" s="336"/>
      <c r="R63" s="254"/>
      <c r="S63" s="265">
        <v>0.38</v>
      </c>
      <c r="T63" s="254"/>
      <c r="U63" s="361"/>
      <c r="V63" s="361"/>
      <c r="W63" s="34"/>
      <c r="X63" s="284"/>
      <c r="Y63" s="132"/>
      <c r="Z63" s="132"/>
      <c r="AA63" s="132"/>
    </row>
    <row r="64" spans="1:27" s="37" customFormat="1" ht="15.75" customHeight="1" x14ac:dyDescent="0.35">
      <c r="A64" s="273" t="s">
        <v>244</v>
      </c>
      <c r="B64" s="83"/>
      <c r="C64" s="104" t="s">
        <v>444</v>
      </c>
      <c r="D64" s="65"/>
      <c r="E64" s="274" t="s">
        <v>249</v>
      </c>
      <c r="F64" s="101" t="s">
        <v>3</v>
      </c>
      <c r="G64" s="255">
        <v>97</v>
      </c>
      <c r="H64" s="216"/>
      <c r="I64" s="433" t="s">
        <v>803</v>
      </c>
      <c r="J64" s="435"/>
      <c r="K64" s="433" t="s">
        <v>803</v>
      </c>
      <c r="L64" s="435"/>
      <c r="M64" s="457">
        <v>0.99</v>
      </c>
      <c r="N64" s="458"/>
      <c r="O64" s="340">
        <v>18</v>
      </c>
      <c r="P64" s="47"/>
      <c r="Q64" s="338"/>
      <c r="R64" s="47"/>
      <c r="S64" s="265"/>
      <c r="T64" s="254"/>
      <c r="U64" s="420"/>
      <c r="V64" s="420"/>
      <c r="W64" s="34"/>
      <c r="X64" s="284"/>
      <c r="Y64" s="132"/>
      <c r="Z64" s="132"/>
      <c r="AA64" s="132"/>
    </row>
    <row r="65" spans="1:29" s="37" customFormat="1" ht="15.75" customHeight="1" x14ac:dyDescent="0.35">
      <c r="A65" s="273" t="s">
        <v>245</v>
      </c>
      <c r="B65" s="83"/>
      <c r="C65" s="104" t="s">
        <v>445</v>
      </c>
      <c r="D65" s="65"/>
      <c r="E65" s="174" t="s">
        <v>762</v>
      </c>
      <c r="F65" s="101" t="s">
        <v>3</v>
      </c>
      <c r="G65" s="255">
        <v>112</v>
      </c>
      <c r="H65" s="143"/>
      <c r="I65" s="433" t="s">
        <v>803</v>
      </c>
      <c r="J65" s="435"/>
      <c r="K65" s="433" t="s">
        <v>803</v>
      </c>
      <c r="L65" s="435"/>
      <c r="M65" s="457">
        <v>0.99</v>
      </c>
      <c r="N65" s="458"/>
      <c r="O65" s="340">
        <v>8</v>
      </c>
      <c r="P65" s="143"/>
      <c r="Q65" s="264"/>
      <c r="R65" s="216"/>
      <c r="S65" s="265"/>
      <c r="T65" s="254"/>
      <c r="U65" s="361"/>
      <c r="V65" s="361"/>
      <c r="W65" s="34"/>
      <c r="X65" s="284"/>
      <c r="Y65" s="132"/>
      <c r="Z65" s="132"/>
      <c r="AA65" s="132"/>
    </row>
    <row r="66" spans="1:29" s="37" customFormat="1" ht="15.75" customHeight="1" x14ac:dyDescent="0.35">
      <c r="A66" s="195"/>
      <c r="B66" s="196"/>
      <c r="C66" s="197"/>
      <c r="D66" s="186"/>
      <c r="E66" s="198"/>
      <c r="F66" s="199"/>
      <c r="G66" s="285"/>
      <c r="H66" s="189"/>
      <c r="I66" s="321"/>
      <c r="J66" s="321"/>
      <c r="K66" s="321"/>
      <c r="L66" s="321"/>
      <c r="M66" s="285"/>
      <c r="N66" s="285"/>
      <c r="O66" s="191"/>
      <c r="P66" s="192"/>
      <c r="Q66" s="192"/>
      <c r="R66" s="192"/>
      <c r="S66" s="190"/>
      <c r="T66" s="271"/>
      <c r="U66" s="413"/>
      <c r="V66" s="413"/>
      <c r="W66" s="34"/>
      <c r="X66" s="284"/>
      <c r="Y66" s="132"/>
      <c r="Z66" s="132"/>
      <c r="AA66" s="132"/>
    </row>
    <row r="67" spans="1:29" s="131" customFormat="1" x14ac:dyDescent="0.35">
      <c r="A67" s="282">
        <v>21</v>
      </c>
      <c r="B67" s="196" t="s">
        <v>446</v>
      </c>
      <c r="C67" s="196"/>
      <c r="D67" s="279"/>
      <c r="E67" s="280"/>
      <c r="F67" s="280"/>
      <c r="G67" s="115"/>
      <c r="H67" s="270"/>
      <c r="I67" s="320"/>
      <c r="J67" s="320"/>
      <c r="K67" s="320"/>
      <c r="L67" s="320"/>
      <c r="M67" s="115"/>
      <c r="N67" s="115"/>
      <c r="O67" s="142"/>
      <c r="P67" s="271"/>
      <c r="Q67" s="271"/>
      <c r="R67" s="271"/>
      <c r="S67" s="461"/>
      <c r="T67" s="261"/>
      <c r="U67" s="362"/>
      <c r="V67" s="362"/>
      <c r="W67" s="460"/>
      <c r="X67" s="37"/>
    </row>
    <row r="68" spans="1:29" s="131" customFormat="1" x14ac:dyDescent="0.35">
      <c r="A68" s="278" t="s">
        <v>251</v>
      </c>
      <c r="C68" s="196" t="s">
        <v>447</v>
      </c>
      <c r="D68" s="279"/>
      <c r="E68" s="280"/>
      <c r="F68" s="280"/>
      <c r="G68" s="115"/>
      <c r="H68" s="270"/>
      <c r="I68" s="320"/>
      <c r="J68" s="320"/>
      <c r="K68" s="320"/>
      <c r="L68" s="320"/>
      <c r="M68" s="115"/>
      <c r="N68" s="115"/>
      <c r="O68" s="142"/>
      <c r="P68" s="271"/>
      <c r="Q68" s="271"/>
      <c r="R68" s="271"/>
      <c r="S68" s="119"/>
      <c r="T68" s="271"/>
      <c r="U68" s="413"/>
      <c r="V68" s="413"/>
      <c r="W68" s="34"/>
      <c r="X68" s="37"/>
    </row>
    <row r="69" spans="1:29" s="37" customFormat="1" ht="15.75" customHeight="1" x14ac:dyDescent="0.35">
      <c r="A69" s="273" t="s">
        <v>252</v>
      </c>
      <c r="C69" s="104" t="s">
        <v>448</v>
      </c>
      <c r="D69" s="42"/>
      <c r="E69" s="274" t="s">
        <v>4</v>
      </c>
      <c r="F69" s="315" t="s">
        <v>3</v>
      </c>
      <c r="G69" s="255" t="s">
        <v>803</v>
      </c>
      <c r="H69" s="305"/>
      <c r="I69" s="433">
        <v>112</v>
      </c>
      <c r="J69" s="435"/>
      <c r="K69" s="433" t="s">
        <v>803</v>
      </c>
      <c r="L69" s="435"/>
      <c r="M69" s="457">
        <v>0.99</v>
      </c>
      <c r="N69" s="458"/>
      <c r="O69" s="340">
        <v>14</v>
      </c>
      <c r="P69" s="47"/>
      <c r="Q69" s="338"/>
      <c r="R69" s="47"/>
      <c r="S69" s="265"/>
      <c r="T69" s="254"/>
      <c r="U69" s="361"/>
      <c r="V69" s="361"/>
      <c r="W69" s="34" t="s">
        <v>6</v>
      </c>
      <c r="X69" s="284"/>
      <c r="Y69" s="462"/>
      <c r="Z69" s="132"/>
      <c r="AA69" s="132"/>
    </row>
    <row r="70" spans="1:29" s="37" customFormat="1" ht="15.75" customHeight="1" x14ac:dyDescent="0.35">
      <c r="A70" s="273" t="s">
        <v>253</v>
      </c>
      <c r="C70" s="104" t="s">
        <v>449</v>
      </c>
      <c r="D70" s="42"/>
      <c r="E70" s="274" t="s">
        <v>7</v>
      </c>
      <c r="F70" s="315" t="s">
        <v>3</v>
      </c>
      <c r="G70" s="255" t="s">
        <v>803</v>
      </c>
      <c r="H70" s="305"/>
      <c r="I70" s="433">
        <v>112</v>
      </c>
      <c r="J70" s="435"/>
      <c r="K70" s="433" t="s">
        <v>803</v>
      </c>
      <c r="L70" s="435"/>
      <c r="M70" s="457">
        <v>0.99</v>
      </c>
      <c r="N70" s="458"/>
      <c r="O70" s="340">
        <v>9.5</v>
      </c>
      <c r="P70" s="47"/>
      <c r="Q70" s="338"/>
      <c r="R70" s="47"/>
      <c r="S70" s="265"/>
      <c r="T70" s="254"/>
      <c r="U70" s="420"/>
      <c r="V70" s="420"/>
      <c r="W70" s="34" t="s">
        <v>6</v>
      </c>
      <c r="X70" s="284"/>
      <c r="Y70" s="132"/>
      <c r="Z70" s="132"/>
      <c r="AA70" s="132"/>
    </row>
    <row r="71" spans="1:29" s="37" customFormat="1" ht="15.75" customHeight="1" x14ac:dyDescent="0.35">
      <c r="A71" s="54"/>
      <c r="B71" s="167" t="s">
        <v>541</v>
      </c>
      <c r="C71" s="168"/>
      <c r="D71" s="169"/>
      <c r="E71" s="170"/>
      <c r="F71" s="170"/>
      <c r="G71" s="255"/>
      <c r="H71" s="143"/>
      <c r="I71" s="463"/>
      <c r="J71" s="463"/>
      <c r="K71" s="463"/>
      <c r="L71" s="463"/>
      <c r="M71" s="464"/>
      <c r="N71" s="464"/>
      <c r="O71" s="465"/>
      <c r="P71" s="466"/>
      <c r="Q71" s="466"/>
      <c r="R71" s="466"/>
      <c r="S71" s="467"/>
      <c r="T71" s="256"/>
      <c r="U71" s="305"/>
      <c r="V71" s="361"/>
      <c r="W71" s="387" t="s">
        <v>540</v>
      </c>
      <c r="X71" s="153"/>
      <c r="Y71" s="131"/>
    </row>
    <row r="72" spans="1:29" s="37" customFormat="1" ht="15.75" customHeight="1" x14ac:dyDescent="0.35">
      <c r="A72" s="54"/>
      <c r="B72" s="273" t="s">
        <v>254</v>
      </c>
      <c r="C72" s="104" t="s">
        <v>450</v>
      </c>
      <c r="D72" s="42"/>
      <c r="E72" s="274" t="s">
        <v>165</v>
      </c>
      <c r="F72" s="315" t="s">
        <v>3</v>
      </c>
      <c r="G72" s="255" t="s">
        <v>803</v>
      </c>
      <c r="H72" s="305"/>
      <c r="I72" s="433">
        <v>112</v>
      </c>
      <c r="J72" s="435"/>
      <c r="K72" s="433" t="s">
        <v>803</v>
      </c>
      <c r="L72" s="435"/>
      <c r="M72" s="457">
        <v>0.99</v>
      </c>
      <c r="N72" s="458"/>
      <c r="O72" s="340">
        <v>9.5</v>
      </c>
      <c r="P72" s="47"/>
      <c r="Q72" s="338"/>
      <c r="R72" s="47"/>
      <c r="S72" s="265"/>
      <c r="T72" s="254"/>
      <c r="U72" s="420"/>
      <c r="V72" s="420"/>
      <c r="W72" s="34" t="s">
        <v>6</v>
      </c>
      <c r="X72" s="132"/>
      <c r="Y72" s="132"/>
      <c r="Z72" s="132"/>
      <c r="AA72" s="132"/>
    </row>
    <row r="73" spans="1:29" s="37" customFormat="1" ht="15.75" customHeight="1" x14ac:dyDescent="0.35">
      <c r="A73" s="54"/>
      <c r="B73" s="273" t="s">
        <v>255</v>
      </c>
      <c r="C73" s="104" t="s">
        <v>451</v>
      </c>
      <c r="D73" s="42"/>
      <c r="E73" s="274" t="s">
        <v>167</v>
      </c>
      <c r="F73" s="315" t="s">
        <v>3</v>
      </c>
      <c r="G73" s="255" t="s">
        <v>803</v>
      </c>
      <c r="H73" s="305"/>
      <c r="I73" s="433">
        <v>112</v>
      </c>
      <c r="J73" s="435"/>
      <c r="K73" s="433" t="s">
        <v>803</v>
      </c>
      <c r="L73" s="435"/>
      <c r="M73" s="457">
        <v>0.99</v>
      </c>
      <c r="N73" s="458"/>
      <c r="O73" s="340">
        <v>9.5</v>
      </c>
      <c r="P73" s="47"/>
      <c r="Q73" s="338"/>
      <c r="R73" s="47"/>
      <c r="S73" s="265"/>
      <c r="T73" s="254"/>
      <c r="U73" s="361"/>
      <c r="V73" s="361"/>
      <c r="W73" s="34" t="s">
        <v>6</v>
      </c>
      <c r="X73" s="132"/>
      <c r="Y73" s="132"/>
      <c r="Z73" s="132"/>
      <c r="AA73" s="132"/>
    </row>
    <row r="74" spans="1:29" s="37" customFormat="1" ht="15.75" customHeight="1" x14ac:dyDescent="0.35">
      <c r="A74" s="273" t="s">
        <v>256</v>
      </c>
      <c r="C74" s="104" t="s">
        <v>452</v>
      </c>
      <c r="D74" s="42"/>
      <c r="E74" s="274" t="s">
        <v>9</v>
      </c>
      <c r="F74" s="315" t="s">
        <v>3</v>
      </c>
      <c r="G74" s="255" t="s">
        <v>803</v>
      </c>
      <c r="H74" s="305"/>
      <c r="I74" s="433">
        <v>112</v>
      </c>
      <c r="J74" s="435"/>
      <c r="K74" s="433" t="s">
        <v>803</v>
      </c>
      <c r="L74" s="435"/>
      <c r="M74" s="457">
        <v>0.99</v>
      </c>
      <c r="N74" s="458"/>
      <c r="O74" s="340">
        <v>10</v>
      </c>
      <c r="P74" s="47"/>
      <c r="Q74" s="338"/>
      <c r="R74" s="47"/>
      <c r="S74" s="265"/>
      <c r="T74" s="254"/>
      <c r="U74" s="420"/>
      <c r="V74" s="420"/>
      <c r="W74" s="34" t="s">
        <v>6</v>
      </c>
      <c r="Y74" s="132"/>
      <c r="Z74" s="132"/>
      <c r="AA74" s="132"/>
    </row>
    <row r="75" spans="1:29" s="37" customFormat="1" ht="15.75" customHeight="1" x14ac:dyDescent="0.35">
      <c r="A75" s="273" t="s">
        <v>257</v>
      </c>
      <c r="B75" s="39"/>
      <c r="C75" s="104" t="s">
        <v>746</v>
      </c>
      <c r="D75" s="124"/>
      <c r="E75" s="274" t="s">
        <v>49</v>
      </c>
      <c r="F75" s="315" t="s">
        <v>3</v>
      </c>
      <c r="G75" s="255" t="s">
        <v>803</v>
      </c>
      <c r="H75" s="305"/>
      <c r="I75" s="433">
        <v>112</v>
      </c>
      <c r="J75" s="435"/>
      <c r="K75" s="433" t="s">
        <v>803</v>
      </c>
      <c r="L75" s="435"/>
      <c r="M75" s="457">
        <v>0.99</v>
      </c>
      <c r="N75" s="458"/>
      <c r="O75" s="340">
        <v>11.5</v>
      </c>
      <c r="P75" s="47"/>
      <c r="Q75" s="338"/>
      <c r="R75" s="47"/>
      <c r="S75" s="265"/>
      <c r="T75" s="254"/>
      <c r="U75" s="361"/>
      <c r="V75" s="361"/>
      <c r="W75" s="34" t="s">
        <v>6</v>
      </c>
      <c r="X75" s="453"/>
      <c r="Y75" s="132"/>
      <c r="Z75" s="132"/>
      <c r="AA75" s="132"/>
    </row>
    <row r="76" spans="1:29" s="37" customFormat="1" ht="15.75" customHeight="1" x14ac:dyDescent="0.35">
      <c r="A76" s="273" t="s">
        <v>258</v>
      </c>
      <c r="B76" s="39"/>
      <c r="C76" s="104" t="s">
        <v>453</v>
      </c>
      <c r="D76" s="124"/>
      <c r="E76" s="274" t="s">
        <v>81</v>
      </c>
      <c r="F76" s="315" t="s">
        <v>3</v>
      </c>
      <c r="G76" s="255" t="s">
        <v>803</v>
      </c>
      <c r="H76" s="305"/>
      <c r="I76" s="433">
        <v>112</v>
      </c>
      <c r="J76" s="435"/>
      <c r="K76" s="433" t="s">
        <v>803</v>
      </c>
      <c r="L76" s="435"/>
      <c r="M76" s="457">
        <v>0.99</v>
      </c>
      <c r="N76" s="458"/>
      <c r="O76" s="340">
        <v>10</v>
      </c>
      <c r="P76" s="289"/>
      <c r="Q76" s="468"/>
      <c r="R76" s="289"/>
      <c r="S76" s="265"/>
      <c r="T76" s="254"/>
      <c r="U76" s="420"/>
      <c r="V76" s="420"/>
      <c r="W76" s="34" t="s">
        <v>6</v>
      </c>
      <c r="X76" s="284"/>
      <c r="Y76" s="132"/>
      <c r="Z76" s="132"/>
      <c r="AA76" s="132"/>
      <c r="AC76" s="130"/>
    </row>
    <row r="77" spans="1:29" s="131" customFormat="1" x14ac:dyDescent="0.35">
      <c r="A77" s="278" t="s">
        <v>260</v>
      </c>
      <c r="C77" s="196" t="s">
        <v>454</v>
      </c>
      <c r="D77" s="469"/>
      <c r="E77" s="274"/>
      <c r="F77" s="280"/>
      <c r="G77" s="115"/>
      <c r="H77" s="119"/>
      <c r="I77" s="115"/>
      <c r="J77" s="115"/>
      <c r="K77" s="115"/>
      <c r="L77" s="115"/>
      <c r="M77" s="115"/>
      <c r="N77" s="115"/>
      <c r="O77" s="470"/>
      <c r="P77" s="471"/>
      <c r="Q77" s="471"/>
      <c r="R77" s="471"/>
      <c r="S77" s="472"/>
      <c r="T77" s="256"/>
      <c r="U77" s="446"/>
      <c r="V77" s="446"/>
      <c r="W77" s="34"/>
      <c r="X77" s="473"/>
      <c r="Y77" s="154"/>
      <c r="Z77" s="154"/>
      <c r="AA77" s="132"/>
    </row>
    <row r="78" spans="1:29" s="37" customFormat="1" x14ac:dyDescent="0.35">
      <c r="A78" s="273" t="s">
        <v>259</v>
      </c>
      <c r="C78" s="104" t="s">
        <v>455</v>
      </c>
      <c r="D78" s="124"/>
      <c r="E78" s="274" t="s">
        <v>12</v>
      </c>
      <c r="F78" s="101" t="s">
        <v>3</v>
      </c>
      <c r="G78" s="255" t="s">
        <v>803</v>
      </c>
      <c r="H78" s="143"/>
      <c r="I78" s="433">
        <v>112</v>
      </c>
      <c r="J78" s="435"/>
      <c r="K78" s="433" t="s">
        <v>803</v>
      </c>
      <c r="L78" s="435"/>
      <c r="M78" s="457">
        <v>0.99</v>
      </c>
      <c r="N78" s="458"/>
      <c r="O78" s="340">
        <v>7.5</v>
      </c>
      <c r="P78" s="47"/>
      <c r="Q78" s="468"/>
      <c r="R78" s="289"/>
      <c r="S78" s="265"/>
      <c r="T78" s="254"/>
      <c r="U78" s="420"/>
      <c r="V78" s="420"/>
      <c r="W78" s="34" t="s">
        <v>6</v>
      </c>
      <c r="Y78" s="132"/>
      <c r="Z78" s="132"/>
      <c r="AA78" s="132"/>
    </row>
    <row r="79" spans="1:29" s="37" customFormat="1" x14ac:dyDescent="0.35">
      <c r="A79" s="273" t="s">
        <v>263</v>
      </c>
      <c r="B79" s="39"/>
      <c r="C79" s="104" t="s">
        <v>456</v>
      </c>
      <c r="D79" s="124"/>
      <c r="E79" s="274" t="s">
        <v>14</v>
      </c>
      <c r="F79" s="101" t="s">
        <v>3</v>
      </c>
      <c r="G79" s="255" t="s">
        <v>803</v>
      </c>
      <c r="H79" s="143"/>
      <c r="I79" s="433">
        <v>112</v>
      </c>
      <c r="J79" s="435"/>
      <c r="K79" s="433" t="s">
        <v>803</v>
      </c>
      <c r="L79" s="435"/>
      <c r="M79" s="457">
        <v>0.99</v>
      </c>
      <c r="N79" s="458"/>
      <c r="O79" s="340">
        <v>7</v>
      </c>
      <c r="P79" s="47"/>
      <c r="Q79" s="468"/>
      <c r="R79" s="289"/>
      <c r="S79" s="265"/>
      <c r="T79" s="254"/>
      <c r="U79" s="361"/>
      <c r="V79" s="361"/>
      <c r="W79" s="34" t="s">
        <v>6</v>
      </c>
      <c r="X79" s="453"/>
      <c r="Y79" s="132"/>
      <c r="Z79" s="132"/>
      <c r="AA79" s="132"/>
    </row>
    <row r="80" spans="1:29" s="37" customFormat="1" x14ac:dyDescent="0.35">
      <c r="A80" s="273" t="s">
        <v>264</v>
      </c>
      <c r="C80" s="104" t="s">
        <v>457</v>
      </c>
      <c r="D80" s="124"/>
      <c r="E80" s="274" t="s">
        <v>15</v>
      </c>
      <c r="F80" s="101" t="s">
        <v>3</v>
      </c>
      <c r="G80" s="255" t="s">
        <v>803</v>
      </c>
      <c r="H80" s="143"/>
      <c r="I80" s="433">
        <v>112</v>
      </c>
      <c r="J80" s="435"/>
      <c r="K80" s="433" t="s">
        <v>803</v>
      </c>
      <c r="L80" s="435"/>
      <c r="M80" s="457">
        <v>0.99</v>
      </c>
      <c r="N80" s="458"/>
      <c r="O80" s="340">
        <v>10.5</v>
      </c>
      <c r="P80" s="47"/>
      <c r="Q80" s="468"/>
      <c r="R80" s="289"/>
      <c r="S80" s="265"/>
      <c r="T80" s="254"/>
      <c r="U80" s="420"/>
      <c r="V80" s="420"/>
      <c r="W80" s="34" t="s">
        <v>6</v>
      </c>
      <c r="X80" s="452"/>
      <c r="Y80" s="136"/>
      <c r="Z80" s="132"/>
      <c r="AA80" s="132"/>
    </row>
    <row r="81" spans="1:27" s="37" customFormat="1" x14ac:dyDescent="0.35">
      <c r="A81" s="273" t="s">
        <v>265</v>
      </c>
      <c r="B81" s="40"/>
      <c r="C81" s="104" t="s">
        <v>458</v>
      </c>
      <c r="D81" s="127"/>
      <c r="E81" s="274" t="s">
        <v>50</v>
      </c>
      <c r="F81" s="101" t="s">
        <v>3</v>
      </c>
      <c r="G81" s="255" t="s">
        <v>803</v>
      </c>
      <c r="H81" s="143"/>
      <c r="I81" s="433">
        <v>112</v>
      </c>
      <c r="J81" s="435"/>
      <c r="K81" s="433" t="s">
        <v>803</v>
      </c>
      <c r="L81" s="435"/>
      <c r="M81" s="457">
        <v>0.99</v>
      </c>
      <c r="N81" s="458"/>
      <c r="O81" s="340">
        <v>17</v>
      </c>
      <c r="P81" s="47"/>
      <c r="Q81" s="468"/>
      <c r="R81" s="289"/>
      <c r="S81" s="265"/>
      <c r="T81" s="254"/>
      <c r="U81" s="361"/>
      <c r="V81" s="361"/>
      <c r="W81" s="34" t="s">
        <v>6</v>
      </c>
      <c r="X81" s="452"/>
      <c r="Y81" s="136"/>
      <c r="Z81" s="132"/>
      <c r="AA81" s="132"/>
    </row>
    <row r="82" spans="1:27" s="37" customFormat="1" x14ac:dyDescent="0.35">
      <c r="A82" s="273" t="s">
        <v>262</v>
      </c>
      <c r="C82" s="104" t="s">
        <v>459</v>
      </c>
      <c r="D82" s="124"/>
      <c r="E82" s="274" t="s">
        <v>17</v>
      </c>
      <c r="F82" s="101" t="s">
        <v>3</v>
      </c>
      <c r="G82" s="255" t="s">
        <v>803</v>
      </c>
      <c r="H82" s="143"/>
      <c r="I82" s="433">
        <v>112</v>
      </c>
      <c r="J82" s="435"/>
      <c r="K82" s="433" t="s">
        <v>803</v>
      </c>
      <c r="L82" s="435"/>
      <c r="M82" s="457">
        <v>0.99</v>
      </c>
      <c r="N82" s="458"/>
      <c r="O82" s="340">
        <v>7.5</v>
      </c>
      <c r="P82" s="254"/>
      <c r="Q82" s="468"/>
      <c r="R82" s="289"/>
      <c r="S82" s="265"/>
      <c r="T82" s="254"/>
      <c r="U82" s="420"/>
      <c r="V82" s="420"/>
      <c r="W82" s="34" t="s">
        <v>6</v>
      </c>
      <c r="X82" s="453"/>
      <c r="Y82" s="136"/>
      <c r="Z82" s="132"/>
      <c r="AA82" s="132"/>
    </row>
    <row r="83" spans="1:27" s="37" customFormat="1" x14ac:dyDescent="0.35">
      <c r="A83" s="273" t="s">
        <v>261</v>
      </c>
      <c r="C83" s="104" t="s">
        <v>460</v>
      </c>
      <c r="D83" s="42"/>
      <c r="E83" s="174" t="s">
        <v>19</v>
      </c>
      <c r="F83" s="101" t="s">
        <v>3</v>
      </c>
      <c r="G83" s="255" t="s">
        <v>803</v>
      </c>
      <c r="H83" s="143"/>
      <c r="I83" s="433">
        <v>112</v>
      </c>
      <c r="J83" s="435"/>
      <c r="K83" s="433" t="s">
        <v>803</v>
      </c>
      <c r="L83" s="435"/>
      <c r="M83" s="457">
        <v>0.99</v>
      </c>
      <c r="N83" s="458"/>
      <c r="O83" s="340">
        <v>8.8000000000000007</v>
      </c>
      <c r="P83" s="47"/>
      <c r="Q83" s="468"/>
      <c r="R83" s="289"/>
      <c r="S83" s="265"/>
      <c r="T83" s="254"/>
      <c r="U83" s="361"/>
      <c r="V83" s="361"/>
      <c r="W83" s="34" t="s">
        <v>6</v>
      </c>
      <c r="X83" s="453"/>
      <c r="Y83" s="136"/>
      <c r="Z83" s="132"/>
      <c r="AA83" s="132"/>
    </row>
    <row r="84" spans="1:27" s="131" customFormat="1" x14ac:dyDescent="0.35">
      <c r="A84" s="278" t="s">
        <v>268</v>
      </c>
      <c r="C84" s="196" t="s">
        <v>461</v>
      </c>
      <c r="D84" s="469"/>
      <c r="E84" s="280"/>
      <c r="F84" s="280"/>
      <c r="G84" s="115"/>
      <c r="H84" s="119"/>
      <c r="I84" s="115"/>
      <c r="J84" s="115"/>
      <c r="K84" s="115"/>
      <c r="L84" s="115"/>
      <c r="M84" s="115"/>
      <c r="N84" s="115"/>
      <c r="O84" s="470"/>
      <c r="P84" s="474"/>
      <c r="Q84" s="474"/>
      <c r="R84" s="474"/>
      <c r="S84" s="119"/>
      <c r="T84" s="271"/>
      <c r="U84" s="413"/>
      <c r="V84" s="413"/>
      <c r="W84" s="34" t="s">
        <v>6</v>
      </c>
      <c r="X84" s="473"/>
      <c r="Y84" s="154"/>
      <c r="Z84" s="154"/>
      <c r="AA84" s="132"/>
    </row>
    <row r="85" spans="1:27" s="37" customFormat="1" x14ac:dyDescent="0.35">
      <c r="A85" s="273" t="s">
        <v>270</v>
      </c>
      <c r="C85" s="104" t="s">
        <v>461</v>
      </c>
      <c r="D85" s="124"/>
      <c r="E85" s="274" t="s">
        <v>281</v>
      </c>
      <c r="F85" s="101" t="s">
        <v>34</v>
      </c>
      <c r="G85" s="255" t="s">
        <v>803</v>
      </c>
      <c r="H85" s="305"/>
      <c r="I85" s="433">
        <v>95.3</v>
      </c>
      <c r="J85" s="435"/>
      <c r="K85" s="433" t="s">
        <v>803</v>
      </c>
      <c r="L85" s="435"/>
      <c r="M85" s="457">
        <v>0.99</v>
      </c>
      <c r="N85" s="458"/>
      <c r="O85" s="340">
        <v>11.5</v>
      </c>
      <c r="P85" s="47"/>
      <c r="Q85" s="468"/>
      <c r="R85" s="289"/>
      <c r="S85" s="265"/>
      <c r="T85" s="254"/>
      <c r="U85" s="361"/>
      <c r="V85" s="361"/>
      <c r="W85" s="34" t="s">
        <v>6</v>
      </c>
      <c r="Y85" s="132"/>
      <c r="Z85" s="132"/>
      <c r="AA85" s="132"/>
    </row>
    <row r="86" spans="1:27" s="131" customFormat="1" x14ac:dyDescent="0.35">
      <c r="A86" s="278" t="s">
        <v>269</v>
      </c>
      <c r="C86" s="196" t="s">
        <v>462</v>
      </c>
      <c r="D86" s="279"/>
      <c r="E86" s="318"/>
      <c r="F86" s="280"/>
      <c r="G86" s="115"/>
      <c r="H86" s="119"/>
      <c r="I86" s="115"/>
      <c r="J86" s="115"/>
      <c r="K86" s="115"/>
      <c r="L86" s="115"/>
      <c r="M86" s="115"/>
      <c r="N86" s="333"/>
      <c r="O86" s="142"/>
      <c r="P86" s="271"/>
      <c r="Q86" s="271"/>
      <c r="R86" s="271"/>
      <c r="S86" s="119"/>
      <c r="T86" s="271"/>
      <c r="U86" s="413"/>
      <c r="V86" s="413"/>
      <c r="W86" s="34"/>
      <c r="X86" s="37"/>
      <c r="AA86" s="132"/>
    </row>
    <row r="87" spans="1:27" s="37" customFormat="1" ht="15.75" customHeight="1" x14ac:dyDescent="0.35">
      <c r="A87" s="273" t="s">
        <v>274</v>
      </c>
      <c r="B87" s="40"/>
      <c r="C87" s="104" t="s">
        <v>463</v>
      </c>
      <c r="D87" s="65"/>
      <c r="E87" s="274" t="s">
        <v>69</v>
      </c>
      <c r="F87" s="101" t="s">
        <v>3</v>
      </c>
      <c r="G87" s="255" t="s">
        <v>803</v>
      </c>
      <c r="H87" s="143"/>
      <c r="I87" s="433">
        <v>77</v>
      </c>
      <c r="J87" s="435"/>
      <c r="K87" s="433" t="s">
        <v>803</v>
      </c>
      <c r="L87" s="435"/>
      <c r="M87" s="457">
        <v>0.99</v>
      </c>
      <c r="N87" s="458"/>
      <c r="O87" s="257">
        <v>37</v>
      </c>
      <c r="P87" s="47"/>
      <c r="Q87" s="468"/>
      <c r="R87" s="289"/>
      <c r="S87" s="265"/>
      <c r="T87" s="254"/>
      <c r="U87" s="361"/>
      <c r="V87" s="361"/>
      <c r="W87" s="34" t="s">
        <v>6</v>
      </c>
    </row>
    <row r="88" spans="1:27" s="37" customFormat="1" ht="15.75" customHeight="1" x14ac:dyDescent="0.35">
      <c r="A88" s="273" t="s">
        <v>276</v>
      </c>
      <c r="B88" s="40"/>
      <c r="C88" s="104" t="s">
        <v>464</v>
      </c>
      <c r="D88" s="65"/>
      <c r="E88" s="274" t="s">
        <v>70</v>
      </c>
      <c r="F88" s="101" t="s">
        <v>3</v>
      </c>
      <c r="G88" s="255" t="s">
        <v>803</v>
      </c>
      <c r="H88" s="143"/>
      <c r="I88" s="433">
        <v>70</v>
      </c>
      <c r="J88" s="435"/>
      <c r="K88" s="433" t="s">
        <v>803</v>
      </c>
      <c r="L88" s="435"/>
      <c r="M88" s="457">
        <v>0.99</v>
      </c>
      <c r="N88" s="458"/>
      <c r="O88" s="257" t="s">
        <v>723</v>
      </c>
      <c r="P88" s="47"/>
      <c r="Q88" s="468"/>
      <c r="R88" s="289"/>
      <c r="S88" s="265"/>
      <c r="T88" s="254"/>
      <c r="U88" s="420"/>
      <c r="V88" s="420"/>
      <c r="W88" s="475" t="s">
        <v>80</v>
      </c>
      <c r="X88" s="452"/>
    </row>
    <row r="89" spans="1:27" s="37" customFormat="1" ht="15.75" customHeight="1" x14ac:dyDescent="0.35">
      <c r="A89" s="273" t="s">
        <v>278</v>
      </c>
      <c r="B89" s="40"/>
      <c r="C89" s="104" t="s">
        <v>800</v>
      </c>
      <c r="D89" s="65"/>
      <c r="E89" s="174" t="s">
        <v>762</v>
      </c>
      <c r="F89" s="101" t="s">
        <v>3</v>
      </c>
      <c r="G89" s="255" t="s">
        <v>803</v>
      </c>
      <c r="H89" s="143"/>
      <c r="I89" s="433">
        <v>112</v>
      </c>
      <c r="J89" s="435"/>
      <c r="K89" s="433" t="s">
        <v>803</v>
      </c>
      <c r="L89" s="435"/>
      <c r="M89" s="457">
        <v>0.99</v>
      </c>
      <c r="N89" s="458"/>
      <c r="O89" s="257">
        <v>2.5</v>
      </c>
      <c r="P89" s="143"/>
      <c r="Q89" s="468"/>
      <c r="R89" s="289"/>
      <c r="S89" s="265"/>
      <c r="T89" s="254"/>
      <c r="U89" s="361"/>
      <c r="V89" s="361"/>
      <c r="W89" s="34" t="s">
        <v>706</v>
      </c>
      <c r="X89" s="452"/>
    </row>
    <row r="90" spans="1:27" s="37" customFormat="1" ht="15.75" customHeight="1" x14ac:dyDescent="0.35">
      <c r="A90" s="273" t="s">
        <v>277</v>
      </c>
      <c r="B90" s="40"/>
      <c r="C90" s="104" t="s">
        <v>465</v>
      </c>
      <c r="D90" s="127"/>
      <c r="E90" s="174" t="s">
        <v>762</v>
      </c>
      <c r="F90" s="101" t="s">
        <v>3</v>
      </c>
      <c r="G90" s="255" t="s">
        <v>803</v>
      </c>
      <c r="H90" s="143"/>
      <c r="I90" s="433">
        <v>112</v>
      </c>
      <c r="J90" s="435"/>
      <c r="K90" s="433" t="s">
        <v>803</v>
      </c>
      <c r="L90" s="435"/>
      <c r="M90" s="457">
        <v>0.99</v>
      </c>
      <c r="N90" s="458"/>
      <c r="O90" s="257">
        <v>13</v>
      </c>
      <c r="P90" s="143"/>
      <c r="Q90" s="468"/>
      <c r="R90" s="289"/>
      <c r="S90" s="265"/>
      <c r="T90" s="254"/>
      <c r="U90" s="420"/>
      <c r="V90" s="420"/>
      <c r="W90" s="34" t="s">
        <v>706</v>
      </c>
      <c r="X90" s="452"/>
    </row>
    <row r="91" spans="1:27" s="37" customFormat="1" ht="15.75" customHeight="1" x14ac:dyDescent="0.35">
      <c r="A91" s="273" t="s">
        <v>279</v>
      </c>
      <c r="B91" s="40"/>
      <c r="C91" s="104" t="s">
        <v>466</v>
      </c>
      <c r="D91" s="127"/>
      <c r="E91" s="174" t="s">
        <v>762</v>
      </c>
      <c r="F91" s="101" t="s">
        <v>31</v>
      </c>
      <c r="G91" s="255" t="s">
        <v>803</v>
      </c>
      <c r="H91" s="143"/>
      <c r="I91" s="433">
        <v>59</v>
      </c>
      <c r="J91" s="435"/>
      <c r="K91" s="433" t="s">
        <v>803</v>
      </c>
      <c r="L91" s="435"/>
      <c r="M91" s="433">
        <v>1</v>
      </c>
      <c r="N91" s="435"/>
      <c r="O91" s="257" t="s">
        <v>732</v>
      </c>
      <c r="P91" s="143"/>
      <c r="Q91" s="468"/>
      <c r="R91" s="289"/>
      <c r="S91" s="265"/>
      <c r="T91" s="254"/>
      <c r="U91" s="361"/>
      <c r="V91" s="361"/>
      <c r="W91" s="34" t="s">
        <v>706</v>
      </c>
      <c r="X91" s="452"/>
    </row>
    <row r="92" spans="1:27" s="37" customFormat="1" ht="15.75" customHeight="1" x14ac:dyDescent="0.35">
      <c r="A92" s="273" t="s">
        <v>280</v>
      </c>
      <c r="B92" s="40"/>
      <c r="C92" s="104" t="s">
        <v>467</v>
      </c>
      <c r="D92" s="127"/>
      <c r="E92" s="174" t="s">
        <v>762</v>
      </c>
      <c r="F92" s="101" t="s">
        <v>3</v>
      </c>
      <c r="G92" s="255" t="s">
        <v>803</v>
      </c>
      <c r="H92" s="143"/>
      <c r="I92" s="433">
        <v>112</v>
      </c>
      <c r="J92" s="435"/>
      <c r="K92" s="433" t="s">
        <v>803</v>
      </c>
      <c r="L92" s="435"/>
      <c r="M92" s="457">
        <v>0.99</v>
      </c>
      <c r="N92" s="458"/>
      <c r="O92" s="257">
        <v>17.399999999999999</v>
      </c>
      <c r="P92" s="143"/>
      <c r="Q92" s="468"/>
      <c r="R92" s="289"/>
      <c r="S92" s="265"/>
      <c r="T92" s="254"/>
      <c r="U92" s="420"/>
      <c r="V92" s="420"/>
      <c r="W92" s="34" t="s">
        <v>706</v>
      </c>
      <c r="X92" s="452"/>
    </row>
    <row r="93" spans="1:27" s="37" customFormat="1" ht="15.75" customHeight="1" x14ac:dyDescent="0.35">
      <c r="A93" s="273" t="s">
        <v>275</v>
      </c>
      <c r="B93" s="40"/>
      <c r="C93" s="104" t="s">
        <v>468</v>
      </c>
      <c r="D93" s="65"/>
      <c r="E93" s="274" t="s">
        <v>178</v>
      </c>
      <c r="F93" s="101" t="s">
        <v>22</v>
      </c>
      <c r="G93" s="255" t="s">
        <v>803</v>
      </c>
      <c r="H93" s="143"/>
      <c r="I93" s="433">
        <v>112</v>
      </c>
      <c r="J93" s="435"/>
      <c r="K93" s="433" t="s">
        <v>803</v>
      </c>
      <c r="L93" s="435"/>
      <c r="M93" s="457">
        <v>0.99</v>
      </c>
      <c r="N93" s="458"/>
      <c r="O93" s="257"/>
      <c r="P93" s="47"/>
      <c r="Q93" s="468"/>
      <c r="R93" s="289"/>
      <c r="S93" s="265"/>
      <c r="T93" s="254"/>
      <c r="U93" s="361"/>
      <c r="V93" s="361"/>
      <c r="W93" s="475" t="s">
        <v>6</v>
      </c>
      <c r="X93" s="452"/>
      <c r="Z93" s="130"/>
    </row>
    <row r="94" spans="1:27" s="131" customFormat="1" x14ac:dyDescent="0.35">
      <c r="A94" s="278" t="s">
        <v>282</v>
      </c>
      <c r="C94" s="196" t="s">
        <v>469</v>
      </c>
      <c r="D94" s="279"/>
      <c r="E94" s="318"/>
      <c r="F94" s="280"/>
      <c r="G94" s="115"/>
      <c r="H94" s="119"/>
      <c r="I94" s="115"/>
      <c r="J94" s="115"/>
      <c r="K94" s="115"/>
      <c r="L94" s="115"/>
      <c r="M94" s="115"/>
      <c r="N94" s="333"/>
      <c r="O94" s="142"/>
      <c r="P94" s="271"/>
      <c r="Q94" s="271"/>
      <c r="R94" s="271"/>
      <c r="S94" s="119"/>
      <c r="T94" s="271"/>
      <c r="U94" s="413"/>
      <c r="V94" s="413"/>
      <c r="W94" s="34"/>
      <c r="X94" s="37"/>
      <c r="AA94" s="132"/>
    </row>
    <row r="95" spans="1:27" s="131" customFormat="1" x14ac:dyDescent="0.35">
      <c r="A95" s="273" t="s">
        <v>283</v>
      </c>
      <c r="B95" s="37"/>
      <c r="C95" s="104" t="s">
        <v>469</v>
      </c>
      <c r="D95" s="42"/>
      <c r="E95" s="274" t="s">
        <v>288</v>
      </c>
      <c r="F95" s="101" t="s">
        <v>3</v>
      </c>
      <c r="G95" s="255" t="s">
        <v>803</v>
      </c>
      <c r="H95" s="143"/>
      <c r="I95" s="433">
        <v>112</v>
      </c>
      <c r="J95" s="435"/>
      <c r="K95" s="433" t="s">
        <v>803</v>
      </c>
      <c r="L95" s="435"/>
      <c r="M95" s="457">
        <v>0.99</v>
      </c>
      <c r="N95" s="458"/>
      <c r="O95" s="257">
        <v>12</v>
      </c>
      <c r="P95" s="47"/>
      <c r="Q95" s="468"/>
      <c r="R95" s="289"/>
      <c r="S95" s="265"/>
      <c r="T95" s="254"/>
      <c r="U95" s="361"/>
      <c r="V95" s="361"/>
      <c r="W95" s="34" t="s">
        <v>6</v>
      </c>
      <c r="Y95" s="129"/>
      <c r="Z95" s="132"/>
    </row>
    <row r="96" spans="1:27" s="131" customFormat="1" x14ac:dyDescent="0.35">
      <c r="A96" s="278" t="s">
        <v>284</v>
      </c>
      <c r="C96" s="196" t="s">
        <v>470</v>
      </c>
      <c r="D96" s="279"/>
      <c r="E96" s="318"/>
      <c r="F96" s="280"/>
      <c r="G96" s="115"/>
      <c r="H96" s="119"/>
      <c r="I96" s="115"/>
      <c r="J96" s="115"/>
      <c r="K96" s="115"/>
      <c r="L96" s="115"/>
      <c r="M96" s="115"/>
      <c r="N96" s="115"/>
      <c r="O96" s="142"/>
      <c r="P96" s="271"/>
      <c r="Q96" s="271"/>
      <c r="R96" s="271"/>
      <c r="S96" s="119"/>
      <c r="T96" s="271"/>
      <c r="U96" s="413"/>
      <c r="V96" s="413"/>
      <c r="W96" s="34"/>
      <c r="X96" s="37"/>
      <c r="AA96" s="132"/>
    </row>
    <row r="97" spans="1:28" s="131" customFormat="1" x14ac:dyDescent="0.35">
      <c r="A97" s="273" t="s">
        <v>285</v>
      </c>
      <c r="B97" s="37"/>
      <c r="C97" s="104" t="s">
        <v>471</v>
      </c>
      <c r="D97" s="42"/>
      <c r="E97" s="274" t="s">
        <v>287</v>
      </c>
      <c r="F97" s="101" t="s">
        <v>3</v>
      </c>
      <c r="G97" s="255" t="s">
        <v>803</v>
      </c>
      <c r="H97" s="143"/>
      <c r="I97" s="433">
        <v>112</v>
      </c>
      <c r="J97" s="435"/>
      <c r="K97" s="433" t="s">
        <v>803</v>
      </c>
      <c r="L97" s="435"/>
      <c r="M97" s="457">
        <v>0.99</v>
      </c>
      <c r="N97" s="458"/>
      <c r="O97" s="257">
        <v>17</v>
      </c>
      <c r="P97" s="254"/>
      <c r="Q97" s="468"/>
      <c r="R97" s="289"/>
      <c r="S97" s="265"/>
      <c r="T97" s="254"/>
      <c r="U97" s="361"/>
      <c r="V97" s="361"/>
      <c r="W97" s="34" t="s">
        <v>6</v>
      </c>
      <c r="Y97" s="129"/>
      <c r="Z97" s="132"/>
    </row>
    <row r="98" spans="1:28" s="131" customFormat="1" x14ac:dyDescent="0.35">
      <c r="A98" s="282">
        <v>22</v>
      </c>
      <c r="B98" s="196" t="s">
        <v>472</v>
      </c>
      <c r="C98" s="196"/>
      <c r="D98" s="279"/>
      <c r="E98" s="280"/>
      <c r="F98" s="280"/>
      <c r="G98" s="115"/>
      <c r="H98" s="270"/>
      <c r="I98" s="320"/>
      <c r="J98" s="320"/>
      <c r="K98" s="320"/>
      <c r="L98" s="320"/>
      <c r="M98" s="115"/>
      <c r="N98" s="115"/>
      <c r="O98" s="142"/>
      <c r="P98" s="271"/>
      <c r="Q98" s="271"/>
      <c r="R98" s="271"/>
      <c r="S98" s="119"/>
      <c r="T98" s="271"/>
      <c r="U98" s="413"/>
      <c r="V98" s="413"/>
      <c r="W98" s="460"/>
      <c r="X98" s="37"/>
    </row>
    <row r="99" spans="1:28" s="131" customFormat="1" x14ac:dyDescent="0.35">
      <c r="A99" s="278" t="s">
        <v>291</v>
      </c>
      <c r="C99" s="196" t="s">
        <v>473</v>
      </c>
      <c r="D99" s="279"/>
      <c r="E99" s="280"/>
      <c r="F99" s="280"/>
      <c r="G99" s="115"/>
      <c r="H99" s="270"/>
      <c r="I99" s="320"/>
      <c r="J99" s="320"/>
      <c r="K99" s="320"/>
      <c r="L99" s="320"/>
      <c r="M99" s="115"/>
      <c r="N99" s="115"/>
      <c r="O99" s="142"/>
      <c r="P99" s="271"/>
      <c r="Q99" s="271"/>
      <c r="R99" s="271"/>
      <c r="S99" s="119"/>
      <c r="T99" s="261"/>
      <c r="U99" s="362"/>
      <c r="V99" s="362"/>
      <c r="W99" s="34"/>
      <c r="X99" s="37"/>
    </row>
    <row r="100" spans="1:28" s="37" customFormat="1" ht="15.75" customHeight="1" x14ac:dyDescent="0.35">
      <c r="A100" s="273" t="s">
        <v>292</v>
      </c>
      <c r="B100" s="39"/>
      <c r="C100" s="104" t="s">
        <v>474</v>
      </c>
      <c r="D100" s="42"/>
      <c r="E100" s="476" t="s">
        <v>72</v>
      </c>
      <c r="F100" s="101" t="s">
        <v>3</v>
      </c>
      <c r="G100" s="255" t="s">
        <v>803</v>
      </c>
      <c r="H100" s="143"/>
      <c r="I100" s="433">
        <v>100</v>
      </c>
      <c r="J100" s="435"/>
      <c r="K100" s="433" t="s">
        <v>803</v>
      </c>
      <c r="L100" s="435"/>
      <c r="M100" s="477">
        <v>0.99</v>
      </c>
      <c r="N100" s="478"/>
      <c r="O100" s="257">
        <v>13.5</v>
      </c>
      <c r="P100" s="47"/>
      <c r="Q100" s="468"/>
      <c r="R100" s="289"/>
      <c r="S100" s="265"/>
      <c r="T100" s="254"/>
      <c r="U100" s="420"/>
      <c r="V100" s="420"/>
      <c r="W100" s="34" t="s">
        <v>6</v>
      </c>
      <c r="X100" s="452"/>
      <c r="Y100" s="130"/>
    </row>
    <row r="101" spans="1:28" s="37" customFormat="1" ht="15.75" customHeight="1" x14ac:dyDescent="0.35">
      <c r="A101" s="273" t="s">
        <v>293</v>
      </c>
      <c r="B101" s="39"/>
      <c r="C101" s="104" t="s">
        <v>475</v>
      </c>
      <c r="D101" s="42"/>
      <c r="E101" s="476" t="s">
        <v>71</v>
      </c>
      <c r="F101" s="101" t="s">
        <v>3</v>
      </c>
      <c r="G101" s="255" t="s">
        <v>803</v>
      </c>
      <c r="H101" s="143"/>
      <c r="I101" s="433">
        <v>110</v>
      </c>
      <c r="J101" s="435"/>
      <c r="K101" s="433" t="s">
        <v>803</v>
      </c>
      <c r="L101" s="435"/>
      <c r="M101" s="477">
        <v>0.99</v>
      </c>
      <c r="N101" s="478"/>
      <c r="O101" s="257">
        <v>13</v>
      </c>
      <c r="P101" s="47"/>
      <c r="Q101" s="468"/>
      <c r="R101" s="289"/>
      <c r="S101" s="265"/>
      <c r="T101" s="254"/>
      <c r="U101" s="361"/>
      <c r="V101" s="361"/>
      <c r="W101" s="34" t="s">
        <v>6</v>
      </c>
      <c r="X101" s="452"/>
      <c r="Y101" s="130"/>
    </row>
    <row r="102" spans="1:28" s="130" customFormat="1" ht="15.75" customHeight="1" x14ac:dyDescent="0.35">
      <c r="A102" s="273" t="s">
        <v>294</v>
      </c>
      <c r="B102" s="40"/>
      <c r="C102" s="104" t="s">
        <v>476</v>
      </c>
      <c r="D102" s="65"/>
      <c r="E102" s="476" t="s">
        <v>73</v>
      </c>
      <c r="F102" s="101" t="s">
        <v>3</v>
      </c>
      <c r="G102" s="255" t="s">
        <v>803</v>
      </c>
      <c r="H102" s="143"/>
      <c r="I102" s="433">
        <v>72</v>
      </c>
      <c r="J102" s="435"/>
      <c r="K102" s="433" t="s">
        <v>803</v>
      </c>
      <c r="L102" s="435"/>
      <c r="M102" s="477">
        <v>0.99</v>
      </c>
      <c r="N102" s="478"/>
      <c r="O102" s="257">
        <v>37</v>
      </c>
      <c r="P102" s="47"/>
      <c r="Q102" s="468"/>
      <c r="R102" s="289"/>
      <c r="S102" s="265"/>
      <c r="T102" s="254"/>
      <c r="U102" s="420"/>
      <c r="V102" s="420"/>
      <c r="W102" s="34" t="s">
        <v>6</v>
      </c>
      <c r="X102" s="452"/>
    </row>
    <row r="103" spans="1:28" s="37" customFormat="1" ht="15.75" customHeight="1" x14ac:dyDescent="0.35">
      <c r="A103" s="273" t="s">
        <v>295</v>
      </c>
      <c r="B103" s="39"/>
      <c r="C103" s="104" t="s">
        <v>477</v>
      </c>
      <c r="D103" s="42"/>
      <c r="E103" s="476" t="s">
        <v>74</v>
      </c>
      <c r="F103" s="101" t="s">
        <v>3</v>
      </c>
      <c r="G103" s="255" t="s">
        <v>803</v>
      </c>
      <c r="H103" s="143"/>
      <c r="I103" s="433">
        <v>100</v>
      </c>
      <c r="J103" s="435"/>
      <c r="K103" s="433" t="s">
        <v>803</v>
      </c>
      <c r="L103" s="435"/>
      <c r="M103" s="477">
        <v>0.99</v>
      </c>
      <c r="N103" s="478"/>
      <c r="O103" s="257">
        <v>15</v>
      </c>
      <c r="P103" s="47"/>
      <c r="Q103" s="468"/>
      <c r="R103" s="289"/>
      <c r="S103" s="265"/>
      <c r="T103" s="254"/>
      <c r="U103" s="361"/>
      <c r="V103" s="361"/>
      <c r="W103" s="34" t="s">
        <v>6</v>
      </c>
      <c r="X103" s="452"/>
      <c r="Y103" s="137"/>
    </row>
    <row r="104" spans="1:28" s="131" customFormat="1" x14ac:dyDescent="0.35">
      <c r="A104" s="278" t="s">
        <v>296</v>
      </c>
      <c r="B104" s="196"/>
      <c r="C104" s="196" t="s">
        <v>478</v>
      </c>
      <c r="D104" s="479"/>
      <c r="E104" s="280"/>
      <c r="F104" s="280"/>
      <c r="G104" s="346"/>
      <c r="H104" s="347"/>
      <c r="I104" s="346"/>
      <c r="J104" s="346"/>
      <c r="K104" s="346"/>
      <c r="L104" s="346"/>
      <c r="M104" s="346"/>
      <c r="N104" s="346"/>
      <c r="O104" s="480"/>
      <c r="P104" s="481"/>
      <c r="Q104" s="481"/>
      <c r="R104" s="481"/>
      <c r="S104" s="347"/>
      <c r="T104" s="271"/>
      <c r="U104" s="413"/>
      <c r="V104" s="413"/>
      <c r="W104" s="34"/>
      <c r="X104" s="39"/>
    </row>
    <row r="105" spans="1:28" s="130" customFormat="1" ht="15.75" customHeight="1" x14ac:dyDescent="0.35">
      <c r="A105" s="273" t="s">
        <v>299</v>
      </c>
      <c r="B105" s="39"/>
      <c r="C105" s="104" t="s">
        <v>479</v>
      </c>
      <c r="D105" s="65"/>
      <c r="E105" s="274" t="s">
        <v>75</v>
      </c>
      <c r="F105" s="101" t="s">
        <v>3</v>
      </c>
      <c r="G105" s="255" t="s">
        <v>803</v>
      </c>
      <c r="H105" s="143"/>
      <c r="I105" s="433">
        <v>75</v>
      </c>
      <c r="J105" s="435"/>
      <c r="K105" s="433" t="s">
        <v>803</v>
      </c>
      <c r="L105" s="435"/>
      <c r="M105" s="477">
        <v>0.99</v>
      </c>
      <c r="N105" s="478"/>
      <c r="O105" s="257">
        <v>37</v>
      </c>
      <c r="P105" s="47"/>
      <c r="Q105" s="468"/>
      <c r="R105" s="289"/>
      <c r="S105" s="265"/>
      <c r="T105" s="254"/>
      <c r="U105" s="361"/>
      <c r="V105" s="361"/>
      <c r="W105" s="34" t="s">
        <v>6</v>
      </c>
      <c r="X105" s="452"/>
    </row>
    <row r="106" spans="1:28" s="130" customFormat="1" ht="15.75" customHeight="1" x14ac:dyDescent="0.35">
      <c r="A106" s="273" t="s">
        <v>298</v>
      </c>
      <c r="B106" s="39"/>
      <c r="C106" s="104" t="s">
        <v>480</v>
      </c>
      <c r="D106" s="65"/>
      <c r="E106" s="174" t="s">
        <v>762</v>
      </c>
      <c r="F106" s="101" t="s">
        <v>3</v>
      </c>
      <c r="G106" s="255" t="s">
        <v>803</v>
      </c>
      <c r="H106" s="143"/>
      <c r="I106" s="433">
        <v>100</v>
      </c>
      <c r="J106" s="435"/>
      <c r="K106" s="433" t="s">
        <v>803</v>
      </c>
      <c r="L106" s="435"/>
      <c r="M106" s="477">
        <v>0.99</v>
      </c>
      <c r="N106" s="478"/>
      <c r="O106" s="257">
        <v>5</v>
      </c>
      <c r="P106" s="143"/>
      <c r="Q106" s="468"/>
      <c r="R106" s="289"/>
      <c r="S106" s="265"/>
      <c r="T106" s="254"/>
      <c r="U106" s="420"/>
      <c r="V106" s="420"/>
      <c r="W106" s="34" t="s">
        <v>6</v>
      </c>
      <c r="X106" s="452"/>
    </row>
    <row r="107" spans="1:28" s="37" customFormat="1" ht="15.75" customHeight="1" x14ac:dyDescent="0.35">
      <c r="A107" s="273" t="s">
        <v>297</v>
      </c>
      <c r="B107" s="40"/>
      <c r="C107" s="104" t="s">
        <v>481</v>
      </c>
      <c r="D107" s="65"/>
      <c r="E107" s="274" t="s">
        <v>76</v>
      </c>
      <c r="F107" s="101" t="s">
        <v>3</v>
      </c>
      <c r="G107" s="255" t="s">
        <v>803</v>
      </c>
      <c r="H107" s="143"/>
      <c r="I107" s="433">
        <v>100</v>
      </c>
      <c r="J107" s="435"/>
      <c r="K107" s="433" t="s">
        <v>803</v>
      </c>
      <c r="L107" s="435"/>
      <c r="M107" s="477">
        <v>0.99</v>
      </c>
      <c r="N107" s="478"/>
      <c r="O107" s="257">
        <v>15</v>
      </c>
      <c r="P107" s="47"/>
      <c r="Q107" s="468"/>
      <c r="R107" s="289"/>
      <c r="S107" s="265"/>
      <c r="T107" s="254"/>
      <c r="U107" s="361"/>
      <c r="V107" s="361"/>
      <c r="W107" s="34" t="s">
        <v>6</v>
      </c>
      <c r="X107" s="452"/>
      <c r="Y107" s="137"/>
    </row>
    <row r="108" spans="1:28" s="131" customFormat="1" x14ac:dyDescent="0.35">
      <c r="A108" s="278" t="s">
        <v>302</v>
      </c>
      <c r="B108" s="196"/>
      <c r="C108" s="196" t="s">
        <v>482</v>
      </c>
      <c r="D108" s="479"/>
      <c r="E108" s="280"/>
      <c r="F108" s="280"/>
      <c r="G108" s="346"/>
      <c r="H108" s="347"/>
      <c r="I108" s="346"/>
      <c r="J108" s="346"/>
      <c r="K108" s="346"/>
      <c r="L108" s="346"/>
      <c r="M108" s="346"/>
      <c r="N108" s="346"/>
      <c r="O108" s="480"/>
      <c r="P108" s="481"/>
      <c r="Q108" s="481"/>
      <c r="R108" s="481"/>
      <c r="S108" s="347"/>
      <c r="T108" s="271"/>
      <c r="U108" s="413"/>
      <c r="V108" s="413"/>
      <c r="W108" s="34"/>
      <c r="X108" s="39"/>
    </row>
    <row r="109" spans="1:28" s="131" customFormat="1" ht="17.899999999999999" customHeight="1" x14ac:dyDescent="0.35">
      <c r="A109" s="273" t="s">
        <v>309</v>
      </c>
      <c r="B109" s="37"/>
      <c r="C109" s="104" t="s">
        <v>483</v>
      </c>
      <c r="D109" s="42"/>
      <c r="E109" s="274" t="s">
        <v>25</v>
      </c>
      <c r="F109" s="101" t="s">
        <v>31</v>
      </c>
      <c r="G109" s="255" t="s">
        <v>803</v>
      </c>
      <c r="H109" s="143"/>
      <c r="I109" s="433">
        <v>54.6</v>
      </c>
      <c r="J109" s="435"/>
      <c r="K109" s="433" t="s">
        <v>803</v>
      </c>
      <c r="L109" s="435"/>
      <c r="M109" s="255">
        <v>1</v>
      </c>
      <c r="N109" s="334"/>
      <c r="O109" s="257">
        <v>17</v>
      </c>
      <c r="P109" s="47"/>
      <c r="Q109" s="468"/>
      <c r="R109" s="289"/>
      <c r="S109" s="265"/>
      <c r="T109" s="254"/>
      <c r="U109" s="361"/>
      <c r="V109" s="361"/>
      <c r="W109" s="34" t="s">
        <v>6</v>
      </c>
      <c r="Y109" s="275"/>
      <c r="Z109" s="275"/>
      <c r="AA109" s="275"/>
      <c r="AB109" s="276"/>
    </row>
    <row r="110" spans="1:28" s="131" customFormat="1" ht="17.899999999999999" customHeight="1" x14ac:dyDescent="0.35">
      <c r="A110" s="273" t="s">
        <v>310</v>
      </c>
      <c r="B110" s="37"/>
      <c r="C110" s="104" t="s">
        <v>484</v>
      </c>
      <c r="D110" s="42"/>
      <c r="E110" s="274" t="s">
        <v>27</v>
      </c>
      <c r="F110" s="101" t="s">
        <v>31</v>
      </c>
      <c r="G110" s="255" t="s">
        <v>803</v>
      </c>
      <c r="H110" s="143"/>
      <c r="I110" s="433">
        <v>54.6</v>
      </c>
      <c r="J110" s="435"/>
      <c r="K110" s="433" t="s">
        <v>803</v>
      </c>
      <c r="L110" s="435"/>
      <c r="M110" s="255">
        <v>1</v>
      </c>
      <c r="N110" s="334"/>
      <c r="O110" s="257">
        <v>23</v>
      </c>
      <c r="P110" s="47"/>
      <c r="Q110" s="468"/>
      <c r="R110" s="289"/>
      <c r="S110" s="265"/>
      <c r="T110" s="254"/>
      <c r="U110" s="420"/>
      <c r="V110" s="420"/>
      <c r="W110" s="34" t="s">
        <v>6</v>
      </c>
      <c r="Y110" s="275"/>
      <c r="Z110" s="275"/>
      <c r="AA110" s="275"/>
      <c r="AB110" s="276"/>
    </row>
    <row r="111" spans="1:28" s="129" customFormat="1" ht="17.899999999999999" customHeight="1" x14ac:dyDescent="0.35">
      <c r="A111" s="273" t="s">
        <v>311</v>
      </c>
      <c r="B111" s="40"/>
      <c r="C111" s="104" t="s">
        <v>485</v>
      </c>
      <c r="D111" s="65"/>
      <c r="E111" s="174">
        <v>3215</v>
      </c>
      <c r="F111" s="101" t="s">
        <v>31</v>
      </c>
      <c r="G111" s="255" t="s">
        <v>803</v>
      </c>
      <c r="H111" s="143"/>
      <c r="I111" s="433">
        <v>108</v>
      </c>
      <c r="J111" s="435"/>
      <c r="K111" s="433" t="s">
        <v>803</v>
      </c>
      <c r="L111" s="435"/>
      <c r="M111" s="255">
        <v>1</v>
      </c>
      <c r="N111" s="334"/>
      <c r="O111" s="257">
        <v>5</v>
      </c>
      <c r="P111" s="304"/>
      <c r="Q111" s="468"/>
      <c r="R111" s="289"/>
      <c r="S111" s="265"/>
      <c r="T111" s="254"/>
      <c r="U111" s="361"/>
      <c r="V111" s="361"/>
      <c r="W111" s="34" t="s">
        <v>6</v>
      </c>
      <c r="X111" s="131"/>
      <c r="Y111" s="266"/>
      <c r="Z111" s="266"/>
      <c r="AA111" s="266"/>
      <c r="AB111" s="136"/>
    </row>
    <row r="112" spans="1:28" s="129" customFormat="1" ht="17.899999999999999" customHeight="1" x14ac:dyDescent="0.35">
      <c r="A112" s="273" t="s">
        <v>312</v>
      </c>
      <c r="B112" s="39"/>
      <c r="C112" s="104" t="s">
        <v>486</v>
      </c>
      <c r="D112" s="124"/>
      <c r="E112" s="174">
        <v>3214</v>
      </c>
      <c r="F112" s="101" t="s">
        <v>31</v>
      </c>
      <c r="G112" s="255" t="s">
        <v>803</v>
      </c>
      <c r="H112" s="143"/>
      <c r="I112" s="433">
        <v>54.6</v>
      </c>
      <c r="J112" s="435"/>
      <c r="K112" s="433" t="s">
        <v>803</v>
      </c>
      <c r="L112" s="435"/>
      <c r="M112" s="255">
        <v>1</v>
      </c>
      <c r="N112" s="334"/>
      <c r="O112" s="303">
        <v>35.1</v>
      </c>
      <c r="P112" s="304"/>
      <c r="Q112" s="303">
        <f>ROUND(O112*1.1088,2)</f>
        <v>38.92</v>
      </c>
      <c r="R112" s="341"/>
      <c r="S112" s="265"/>
      <c r="T112" s="254"/>
      <c r="U112" s="420"/>
      <c r="V112" s="420"/>
      <c r="W112" s="34" t="s">
        <v>705</v>
      </c>
      <c r="X112" s="130"/>
      <c r="Y112" s="266"/>
      <c r="Z112" s="266"/>
      <c r="AA112" s="266"/>
      <c r="AB112" s="136"/>
    </row>
    <row r="113" spans="1:29" s="129" customFormat="1" ht="17.899999999999999" customHeight="1" x14ac:dyDescent="0.35">
      <c r="A113" s="273" t="s">
        <v>313</v>
      </c>
      <c r="B113" s="39"/>
      <c r="C113" s="104" t="s">
        <v>487</v>
      </c>
      <c r="D113" s="124"/>
      <c r="E113" s="174" t="s">
        <v>762</v>
      </c>
      <c r="F113" s="101" t="s">
        <v>31</v>
      </c>
      <c r="G113" s="255" t="s">
        <v>803</v>
      </c>
      <c r="H113" s="143"/>
      <c r="I113" s="433">
        <v>54.6</v>
      </c>
      <c r="J113" s="435"/>
      <c r="K113" s="433" t="s">
        <v>803</v>
      </c>
      <c r="L113" s="435"/>
      <c r="M113" s="255">
        <v>1</v>
      </c>
      <c r="N113" s="334"/>
      <c r="O113" s="303">
        <v>35.1</v>
      </c>
      <c r="P113" s="304"/>
      <c r="Q113" s="303">
        <f>ROUND(O113*1.1088,2)</f>
        <v>38.92</v>
      </c>
      <c r="R113" s="341"/>
      <c r="S113" s="265"/>
      <c r="T113" s="254"/>
      <c r="U113" s="361"/>
      <c r="V113" s="361"/>
      <c r="W113" s="34" t="s">
        <v>705</v>
      </c>
      <c r="X113" s="130"/>
      <c r="Y113" s="266"/>
      <c r="Z113" s="266"/>
      <c r="AA113" s="266"/>
      <c r="AB113" s="136"/>
    </row>
    <row r="114" spans="1:29" s="129" customFormat="1" ht="17.899999999999999" customHeight="1" x14ac:dyDescent="0.35">
      <c r="A114" s="273" t="s">
        <v>759</v>
      </c>
      <c r="B114" s="39"/>
      <c r="C114" s="104" t="s">
        <v>770</v>
      </c>
      <c r="D114" s="124"/>
      <c r="E114" s="174" t="s">
        <v>799</v>
      </c>
      <c r="F114" s="101" t="s">
        <v>3</v>
      </c>
      <c r="G114" s="255" t="s">
        <v>803</v>
      </c>
      <c r="H114" s="143"/>
      <c r="I114" s="433">
        <v>54.6</v>
      </c>
      <c r="J114" s="435"/>
      <c r="K114" s="433" t="s">
        <v>803</v>
      </c>
      <c r="L114" s="435"/>
      <c r="M114" s="255">
        <v>1</v>
      </c>
      <c r="N114" s="334"/>
      <c r="O114" s="303">
        <v>49.3</v>
      </c>
      <c r="P114" s="254"/>
      <c r="Q114" s="303">
        <v>54.66</v>
      </c>
      <c r="R114" s="341"/>
      <c r="S114" s="265"/>
      <c r="T114" s="254"/>
      <c r="U114" s="420"/>
      <c r="V114" s="420"/>
      <c r="W114" s="371" t="s">
        <v>705</v>
      </c>
      <c r="X114" s="34"/>
      <c r="Y114" s="130"/>
      <c r="Z114" s="266"/>
      <c r="AA114" s="266"/>
      <c r="AB114" s="266"/>
      <c r="AC114" s="136"/>
    </row>
    <row r="115" spans="1:29" s="131" customFormat="1" ht="17.899999999999999" customHeight="1" x14ac:dyDescent="0.35">
      <c r="A115" s="273" t="s">
        <v>308</v>
      </c>
      <c r="B115" s="37"/>
      <c r="C115" s="104" t="s">
        <v>488</v>
      </c>
      <c r="D115" s="124"/>
      <c r="E115" s="174">
        <v>3219</v>
      </c>
      <c r="F115" s="101" t="s">
        <v>31</v>
      </c>
      <c r="G115" s="255" t="s">
        <v>803</v>
      </c>
      <c r="H115" s="143"/>
      <c r="I115" s="433">
        <v>54.6</v>
      </c>
      <c r="J115" s="435"/>
      <c r="K115" s="433" t="s">
        <v>803</v>
      </c>
      <c r="L115" s="435"/>
      <c r="M115" s="255">
        <v>1</v>
      </c>
      <c r="N115" s="334"/>
      <c r="O115" s="257">
        <v>20</v>
      </c>
      <c r="P115" s="254"/>
      <c r="Q115" s="468"/>
      <c r="R115" s="289"/>
      <c r="S115" s="265"/>
      <c r="T115" s="254"/>
      <c r="U115" s="361"/>
      <c r="V115" s="361"/>
      <c r="W115" s="34" t="s">
        <v>6</v>
      </c>
      <c r="Y115" s="275"/>
      <c r="Z115" s="275"/>
      <c r="AA115" s="275"/>
      <c r="AB115" s="276"/>
    </row>
    <row r="116" spans="1:29" s="131" customFormat="1" x14ac:dyDescent="0.35">
      <c r="A116" s="278" t="s">
        <v>315</v>
      </c>
      <c r="B116" s="196"/>
      <c r="C116" s="196" t="s">
        <v>489</v>
      </c>
      <c r="D116" s="482"/>
      <c r="E116" s="280"/>
      <c r="F116" s="280"/>
      <c r="G116" s="346"/>
      <c r="H116" s="347"/>
      <c r="I116" s="346"/>
      <c r="J116" s="346"/>
      <c r="K116" s="346"/>
      <c r="L116" s="346"/>
      <c r="M116" s="346"/>
      <c r="N116" s="346"/>
      <c r="O116" s="480"/>
      <c r="P116" s="455"/>
      <c r="Q116" s="455"/>
      <c r="R116" s="455"/>
      <c r="S116" s="347"/>
      <c r="T116" s="271"/>
      <c r="U116" s="413"/>
      <c r="V116" s="413"/>
      <c r="W116" s="34"/>
      <c r="X116" s="39"/>
    </row>
    <row r="117" spans="1:29" s="129" customFormat="1" ht="15.75" customHeight="1" x14ac:dyDescent="0.35">
      <c r="A117" s="273" t="s">
        <v>321</v>
      </c>
      <c r="B117" s="135"/>
      <c r="C117" s="104" t="s">
        <v>490</v>
      </c>
      <c r="D117" s="124"/>
      <c r="E117" s="174">
        <v>3223</v>
      </c>
      <c r="F117" s="101" t="s">
        <v>3</v>
      </c>
      <c r="G117" s="255" t="s">
        <v>803</v>
      </c>
      <c r="H117" s="143"/>
      <c r="I117" s="312">
        <v>65</v>
      </c>
      <c r="J117" s="312"/>
      <c r="K117" s="433" t="s">
        <v>803</v>
      </c>
      <c r="L117" s="435"/>
      <c r="M117" s="255">
        <v>1</v>
      </c>
      <c r="N117" s="334"/>
      <c r="O117" s="257">
        <v>46.2</v>
      </c>
      <c r="P117" s="254"/>
      <c r="Q117" s="468"/>
      <c r="R117" s="289"/>
      <c r="S117" s="265"/>
      <c r="T117" s="254"/>
      <c r="U117" s="361"/>
      <c r="V117" s="361"/>
      <c r="W117" s="34" t="s">
        <v>6</v>
      </c>
      <c r="Y117" s="421"/>
      <c r="Z117" s="136"/>
      <c r="AA117" s="136"/>
      <c r="AB117" s="136"/>
    </row>
    <row r="118" spans="1:29" s="129" customFormat="1" ht="15.75" customHeight="1" x14ac:dyDescent="0.35">
      <c r="A118" s="273" t="s">
        <v>322</v>
      </c>
      <c r="B118" s="135"/>
      <c r="C118" s="104" t="s">
        <v>491</v>
      </c>
      <c r="D118" s="124"/>
      <c r="E118" s="174" t="s">
        <v>707</v>
      </c>
      <c r="F118" s="101" t="s">
        <v>3</v>
      </c>
      <c r="G118" s="255" t="s">
        <v>803</v>
      </c>
      <c r="H118" s="143"/>
      <c r="I118" s="312">
        <v>72</v>
      </c>
      <c r="J118" s="312"/>
      <c r="K118" s="433" t="s">
        <v>803</v>
      </c>
      <c r="L118" s="435"/>
      <c r="M118" s="255">
        <v>1</v>
      </c>
      <c r="N118" s="334"/>
      <c r="O118" s="257">
        <v>26.6</v>
      </c>
      <c r="P118" s="143"/>
      <c r="Q118" s="468"/>
      <c r="R118" s="289"/>
      <c r="S118" s="265">
        <v>0.79</v>
      </c>
      <c r="T118" s="459"/>
      <c r="U118" s="420"/>
      <c r="V118" s="420"/>
      <c r="W118" s="34" t="s">
        <v>6</v>
      </c>
      <c r="Y118" s="421"/>
      <c r="Z118" s="136"/>
      <c r="AA118" s="136"/>
      <c r="AB118" s="136"/>
    </row>
    <row r="119" spans="1:29" s="129" customFormat="1" ht="15.75" customHeight="1" x14ac:dyDescent="0.35">
      <c r="A119" s="273" t="s">
        <v>323</v>
      </c>
      <c r="B119" s="135"/>
      <c r="C119" s="104" t="s">
        <v>492</v>
      </c>
      <c r="D119" s="124"/>
      <c r="E119" s="174" t="s">
        <v>707</v>
      </c>
      <c r="F119" s="101" t="s">
        <v>3</v>
      </c>
      <c r="G119" s="255" t="s">
        <v>803</v>
      </c>
      <c r="H119" s="143"/>
      <c r="I119" s="312">
        <v>72</v>
      </c>
      <c r="J119" s="312"/>
      <c r="K119" s="433" t="s">
        <v>803</v>
      </c>
      <c r="L119" s="435"/>
      <c r="M119" s="255">
        <v>1</v>
      </c>
      <c r="N119" s="334"/>
      <c r="O119" s="257">
        <v>43.9</v>
      </c>
      <c r="P119" s="143"/>
      <c r="Q119" s="468"/>
      <c r="R119" s="289"/>
      <c r="S119" s="265">
        <v>0.79</v>
      </c>
      <c r="T119" s="254"/>
      <c r="U119" s="361"/>
      <c r="V119" s="361"/>
      <c r="W119" s="34" t="s">
        <v>6</v>
      </c>
      <c r="Y119" s="421"/>
      <c r="Z119" s="136"/>
      <c r="AA119" s="136"/>
      <c r="AB119" s="136"/>
    </row>
    <row r="120" spans="1:29" s="129" customFormat="1" ht="15.75" customHeight="1" x14ac:dyDescent="0.35">
      <c r="A120" s="273" t="s">
        <v>324</v>
      </c>
      <c r="B120" s="135"/>
      <c r="C120" s="104" t="s">
        <v>493</v>
      </c>
      <c r="D120" s="124"/>
      <c r="E120" s="174" t="s">
        <v>707</v>
      </c>
      <c r="F120" s="101" t="s">
        <v>3</v>
      </c>
      <c r="G120" s="255" t="s">
        <v>803</v>
      </c>
      <c r="H120" s="143"/>
      <c r="I120" s="312">
        <v>71.599999999999994</v>
      </c>
      <c r="J120" s="312"/>
      <c r="K120" s="433" t="s">
        <v>803</v>
      </c>
      <c r="L120" s="435"/>
      <c r="M120" s="255">
        <v>1</v>
      </c>
      <c r="N120" s="334"/>
      <c r="O120" s="257">
        <v>43.6</v>
      </c>
      <c r="P120" s="305"/>
      <c r="Q120" s="468"/>
      <c r="R120" s="289"/>
      <c r="S120" s="265">
        <v>0.78</v>
      </c>
      <c r="T120" s="459"/>
      <c r="U120" s="420"/>
      <c r="V120" s="420"/>
      <c r="W120" s="34" t="s">
        <v>6</v>
      </c>
      <c r="Y120" s="421"/>
      <c r="Z120" s="136"/>
      <c r="AA120" s="136"/>
      <c r="AB120" s="136"/>
    </row>
    <row r="121" spans="1:29" s="131" customFormat="1" ht="15.75" customHeight="1" x14ac:dyDescent="0.35">
      <c r="A121" s="273" t="s">
        <v>325</v>
      </c>
      <c r="B121" s="135"/>
      <c r="C121" s="104" t="s">
        <v>790</v>
      </c>
      <c r="D121" s="127"/>
      <c r="E121" s="274" t="s">
        <v>59</v>
      </c>
      <c r="F121" s="101" t="s">
        <v>3</v>
      </c>
      <c r="G121" s="255" t="s">
        <v>803</v>
      </c>
      <c r="H121" s="143"/>
      <c r="I121" s="312">
        <v>75</v>
      </c>
      <c r="J121" s="312"/>
      <c r="K121" s="433" t="s">
        <v>803</v>
      </c>
      <c r="L121" s="435"/>
      <c r="M121" s="255">
        <v>1</v>
      </c>
      <c r="N121" s="334"/>
      <c r="O121" s="257">
        <v>37.5</v>
      </c>
      <c r="P121" s="305"/>
      <c r="Q121" s="468"/>
      <c r="R121" s="289"/>
      <c r="S121" s="265">
        <v>0.88</v>
      </c>
      <c r="T121" s="254"/>
      <c r="U121" s="361"/>
      <c r="V121" s="361"/>
      <c r="W121" s="34" t="s">
        <v>896</v>
      </c>
      <c r="Y121" s="306"/>
      <c r="Z121" s="154"/>
      <c r="AA121" s="154"/>
      <c r="AB121" s="154"/>
    </row>
    <row r="122" spans="1:29" s="131" customFormat="1" ht="15.75" customHeight="1" x14ac:dyDescent="0.35">
      <c r="A122" s="273" t="s">
        <v>778</v>
      </c>
      <c r="B122" s="135" t="s">
        <v>722</v>
      </c>
      <c r="C122" s="104" t="s">
        <v>789</v>
      </c>
      <c r="D122" s="127"/>
      <c r="E122" s="174" t="s">
        <v>786</v>
      </c>
      <c r="F122" s="101" t="s">
        <v>3</v>
      </c>
      <c r="G122" s="255" t="s">
        <v>803</v>
      </c>
      <c r="H122" s="143"/>
      <c r="I122" s="312">
        <v>71.599999999999994</v>
      </c>
      <c r="J122" s="312"/>
      <c r="K122" s="433" t="s">
        <v>803</v>
      </c>
      <c r="L122" s="435"/>
      <c r="M122" s="255">
        <v>1</v>
      </c>
      <c r="N122" s="334"/>
      <c r="O122" s="257">
        <v>43.6</v>
      </c>
      <c r="P122" s="254"/>
      <c r="Q122" s="468"/>
      <c r="R122" s="289"/>
      <c r="S122" s="265">
        <v>0.78</v>
      </c>
      <c r="T122" s="483"/>
      <c r="U122" s="484"/>
      <c r="V122" s="484"/>
      <c r="W122" s="34" t="s">
        <v>6</v>
      </c>
      <c r="Y122" s="306"/>
      <c r="Z122" s="154"/>
      <c r="AA122" s="154"/>
      <c r="AB122" s="154"/>
    </row>
    <row r="123" spans="1:29" s="131" customFormat="1" ht="15.75" customHeight="1" x14ac:dyDescent="0.35">
      <c r="A123" s="273" t="s">
        <v>326</v>
      </c>
      <c r="B123" s="135"/>
      <c r="C123" s="104" t="s">
        <v>494</v>
      </c>
      <c r="D123" s="127"/>
      <c r="E123" s="274" t="s">
        <v>60</v>
      </c>
      <c r="F123" s="101" t="s">
        <v>3</v>
      </c>
      <c r="G123" s="255" t="s">
        <v>803</v>
      </c>
      <c r="H123" s="143"/>
      <c r="I123" s="312">
        <v>79.599999999999994</v>
      </c>
      <c r="J123" s="312"/>
      <c r="K123" s="433" t="s">
        <v>803</v>
      </c>
      <c r="L123" s="435"/>
      <c r="M123" s="255">
        <v>1</v>
      </c>
      <c r="N123" s="334"/>
      <c r="O123" s="257">
        <v>17</v>
      </c>
      <c r="P123" s="254"/>
      <c r="Q123" s="468"/>
      <c r="R123" s="289"/>
      <c r="S123" s="468"/>
      <c r="T123" s="289"/>
      <c r="U123" s="361"/>
      <c r="V123" s="361"/>
      <c r="W123" s="34" t="s">
        <v>6</v>
      </c>
      <c r="Y123" s="306"/>
      <c r="Z123" s="154"/>
      <c r="AA123" s="154"/>
      <c r="AB123" s="154"/>
    </row>
    <row r="124" spans="1:29" s="131" customFormat="1" ht="15.75" customHeight="1" x14ac:dyDescent="0.35">
      <c r="A124" s="273" t="s">
        <v>327</v>
      </c>
      <c r="B124" s="135"/>
      <c r="C124" s="104" t="s">
        <v>495</v>
      </c>
      <c r="D124" s="127"/>
      <c r="E124" s="274" t="s">
        <v>61</v>
      </c>
      <c r="F124" s="101" t="s">
        <v>3</v>
      </c>
      <c r="G124" s="255" t="s">
        <v>803</v>
      </c>
      <c r="H124" s="143"/>
      <c r="I124" s="312">
        <v>79.599999999999994</v>
      </c>
      <c r="J124" s="312"/>
      <c r="K124" s="433" t="s">
        <v>803</v>
      </c>
      <c r="L124" s="435"/>
      <c r="M124" s="255">
        <v>1</v>
      </c>
      <c r="N124" s="334"/>
      <c r="O124" s="257" t="s">
        <v>724</v>
      </c>
      <c r="P124" s="254"/>
      <c r="Q124" s="468"/>
      <c r="R124" s="289"/>
      <c r="S124" s="468"/>
      <c r="T124" s="289"/>
      <c r="U124" s="420"/>
      <c r="V124" s="420"/>
      <c r="W124" s="34" t="s">
        <v>6</v>
      </c>
      <c r="Y124" s="306"/>
      <c r="Z124" s="154"/>
      <c r="AA124" s="154"/>
      <c r="AB124" s="154"/>
    </row>
    <row r="125" spans="1:29" s="131" customFormat="1" x14ac:dyDescent="0.35">
      <c r="A125" s="278" t="s">
        <v>328</v>
      </c>
      <c r="B125" s="196"/>
      <c r="C125" s="196" t="s">
        <v>496</v>
      </c>
      <c r="D125" s="482"/>
      <c r="E125" s="280"/>
      <c r="F125" s="280"/>
      <c r="G125" s="346"/>
      <c r="H125" s="347"/>
      <c r="I125" s="346"/>
      <c r="J125" s="346"/>
      <c r="K125" s="346"/>
      <c r="L125" s="346"/>
      <c r="M125" s="346"/>
      <c r="N125" s="346"/>
      <c r="O125" s="480"/>
      <c r="P125" s="455"/>
      <c r="Q125" s="455"/>
      <c r="R125" s="455"/>
      <c r="S125" s="227"/>
      <c r="T125" s="256"/>
      <c r="U125" s="446"/>
      <c r="V125" s="280"/>
      <c r="W125" s="34"/>
      <c r="X125" s="39"/>
    </row>
    <row r="126" spans="1:29" s="129" customFormat="1" ht="15.75" customHeight="1" x14ac:dyDescent="0.35">
      <c r="A126" s="273" t="s">
        <v>329</v>
      </c>
      <c r="B126" s="135"/>
      <c r="C126" s="104" t="s">
        <v>497</v>
      </c>
      <c r="D126" s="124"/>
      <c r="E126" s="274" t="s">
        <v>330</v>
      </c>
      <c r="F126" s="101" t="s">
        <v>3</v>
      </c>
      <c r="G126" s="255" t="s">
        <v>803</v>
      </c>
      <c r="H126" s="143"/>
      <c r="I126" s="485">
        <v>132</v>
      </c>
      <c r="J126" s="486"/>
      <c r="K126" s="433" t="s">
        <v>803</v>
      </c>
      <c r="L126" s="435"/>
      <c r="M126" s="477">
        <v>0.99</v>
      </c>
      <c r="N126" s="478"/>
      <c r="O126" s="257">
        <v>2.5</v>
      </c>
      <c r="P126" s="254"/>
      <c r="Q126" s="468"/>
      <c r="R126" s="289"/>
      <c r="S126" s="468"/>
      <c r="T126" s="289"/>
      <c r="U126" s="420"/>
      <c r="V126" s="420"/>
      <c r="W126" s="34" t="s">
        <v>6</v>
      </c>
      <c r="Y126" s="421"/>
      <c r="Z126" s="136"/>
      <c r="AA126" s="136"/>
      <c r="AB126" s="136"/>
    </row>
    <row r="127" spans="1:29" s="129" customFormat="1" ht="15.75" customHeight="1" x14ac:dyDescent="0.35">
      <c r="A127" s="273" t="s">
        <v>332</v>
      </c>
      <c r="B127" s="135"/>
      <c r="C127" s="104" t="s">
        <v>498</v>
      </c>
      <c r="D127" s="124"/>
      <c r="E127" s="274" t="s">
        <v>331</v>
      </c>
      <c r="F127" s="101" t="s">
        <v>3</v>
      </c>
      <c r="G127" s="255" t="s">
        <v>803</v>
      </c>
      <c r="H127" s="143"/>
      <c r="I127" s="485">
        <v>112</v>
      </c>
      <c r="J127" s="312"/>
      <c r="K127" s="433" t="s">
        <v>803</v>
      </c>
      <c r="L127" s="435"/>
      <c r="M127" s="477">
        <v>0.99</v>
      </c>
      <c r="N127" s="478"/>
      <c r="O127" s="257" t="s">
        <v>725</v>
      </c>
      <c r="P127" s="254"/>
      <c r="Q127" s="468"/>
      <c r="R127" s="289"/>
      <c r="S127" s="468"/>
      <c r="T127" s="289"/>
      <c r="U127" s="361"/>
      <c r="V127" s="361"/>
      <c r="W127" s="34" t="s">
        <v>6</v>
      </c>
      <c r="Y127" s="421"/>
      <c r="Z127" s="136"/>
      <c r="AA127" s="136"/>
      <c r="AB127" s="136"/>
    </row>
    <row r="128" spans="1:29" s="129" customFormat="1" ht="15.75" customHeight="1" x14ac:dyDescent="0.35">
      <c r="A128" s="273" t="s">
        <v>333</v>
      </c>
      <c r="B128" s="135"/>
      <c r="C128" s="104" t="s">
        <v>499</v>
      </c>
      <c r="D128" s="124"/>
      <c r="E128" s="174" t="s">
        <v>707</v>
      </c>
      <c r="F128" s="101" t="s">
        <v>3</v>
      </c>
      <c r="G128" s="255" t="s">
        <v>803</v>
      </c>
      <c r="H128" s="143"/>
      <c r="I128" s="312">
        <v>112</v>
      </c>
      <c r="J128" s="312"/>
      <c r="K128" s="433" t="s">
        <v>803</v>
      </c>
      <c r="L128" s="435"/>
      <c r="M128" s="477">
        <v>0.99</v>
      </c>
      <c r="N128" s="334"/>
      <c r="O128" s="257">
        <v>17</v>
      </c>
      <c r="P128" s="143"/>
      <c r="Q128" s="468"/>
      <c r="R128" s="289"/>
      <c r="S128" s="468"/>
      <c r="T128" s="289"/>
      <c r="U128" s="420"/>
      <c r="V128" s="420"/>
      <c r="W128" s="34" t="s">
        <v>6</v>
      </c>
      <c r="Y128" s="421"/>
      <c r="Z128" s="136"/>
      <c r="AA128" s="136"/>
      <c r="AB128" s="136"/>
    </row>
    <row r="129" spans="1:30" s="129" customFormat="1" ht="15.75" customHeight="1" x14ac:dyDescent="0.35">
      <c r="A129" s="273" t="s">
        <v>334</v>
      </c>
      <c r="B129" s="135"/>
      <c r="C129" s="104" t="s">
        <v>500</v>
      </c>
      <c r="D129" s="124"/>
      <c r="E129" s="174" t="s">
        <v>707</v>
      </c>
      <c r="F129" s="101" t="s">
        <v>3</v>
      </c>
      <c r="G129" s="255" t="s">
        <v>803</v>
      </c>
      <c r="H129" s="143"/>
      <c r="I129" s="312">
        <v>59</v>
      </c>
      <c r="J129" s="312"/>
      <c r="K129" s="433" t="s">
        <v>803</v>
      </c>
      <c r="L129" s="435"/>
      <c r="M129" s="255">
        <v>0.99</v>
      </c>
      <c r="N129" s="334"/>
      <c r="O129" s="257" t="s">
        <v>732</v>
      </c>
      <c r="P129" s="143"/>
      <c r="Q129" s="468"/>
      <c r="R129" s="289"/>
      <c r="S129" s="468"/>
      <c r="T129" s="289"/>
      <c r="U129" s="361"/>
      <c r="V129" s="361"/>
      <c r="W129" s="34" t="s">
        <v>6</v>
      </c>
      <c r="Y129" s="421"/>
      <c r="Z129" s="136"/>
      <c r="AA129" s="136"/>
      <c r="AB129" s="136"/>
    </row>
    <row r="130" spans="1:30" s="37" customFormat="1" ht="15.75" customHeight="1" x14ac:dyDescent="0.35">
      <c r="A130" s="195"/>
      <c r="B130" s="196"/>
      <c r="C130" s="197"/>
      <c r="D130" s="186"/>
      <c r="E130" s="198"/>
      <c r="F130" s="199"/>
      <c r="G130" s="285"/>
      <c r="H130" s="189"/>
      <c r="I130" s="321"/>
      <c r="J130" s="321"/>
      <c r="K130" s="321"/>
      <c r="L130" s="321"/>
      <c r="M130" s="285"/>
      <c r="N130" s="285"/>
      <c r="O130" s="191"/>
      <c r="P130" s="192"/>
      <c r="Q130" s="192"/>
      <c r="R130" s="192"/>
      <c r="S130" s="190"/>
      <c r="T130" s="271"/>
      <c r="U130" s="413"/>
      <c r="V130" s="397"/>
      <c r="W130" s="34"/>
      <c r="X130" s="284"/>
      <c r="Y130" s="132"/>
      <c r="Z130" s="132"/>
      <c r="AA130" s="132"/>
    </row>
    <row r="131" spans="1:30" s="131" customFormat="1" x14ac:dyDescent="0.35">
      <c r="A131" s="282">
        <v>31</v>
      </c>
      <c r="B131" s="196" t="s">
        <v>501</v>
      </c>
      <c r="C131" s="196"/>
      <c r="D131" s="279"/>
      <c r="E131" s="280"/>
      <c r="F131" s="280"/>
      <c r="G131" s="115"/>
      <c r="H131" s="270"/>
      <c r="I131" s="320"/>
      <c r="J131" s="320"/>
      <c r="K131" s="320"/>
      <c r="L131" s="320"/>
      <c r="M131" s="115"/>
      <c r="N131" s="115"/>
      <c r="O131" s="142"/>
      <c r="P131" s="271"/>
      <c r="Q131" s="271"/>
      <c r="R131" s="271"/>
      <c r="S131" s="119"/>
      <c r="T131" s="261"/>
      <c r="U131" s="362"/>
      <c r="V131" s="362"/>
      <c r="W131" s="460"/>
      <c r="X131" s="37"/>
    </row>
    <row r="132" spans="1:30" s="131" customFormat="1" x14ac:dyDescent="0.35">
      <c r="A132" s="278" t="s">
        <v>342</v>
      </c>
      <c r="B132" s="196"/>
      <c r="C132" s="196" t="s">
        <v>502</v>
      </c>
      <c r="D132" s="479"/>
      <c r="E132" s="280"/>
      <c r="F132" s="280"/>
      <c r="G132" s="346"/>
      <c r="H132" s="347"/>
      <c r="I132" s="346"/>
      <c r="J132" s="346"/>
      <c r="K132" s="346"/>
      <c r="L132" s="346"/>
      <c r="M132" s="346"/>
      <c r="N132" s="346"/>
      <c r="O132" s="480"/>
      <c r="P132" s="481"/>
      <c r="Q132" s="481"/>
      <c r="R132" s="481"/>
      <c r="S132" s="347"/>
      <c r="T132" s="271"/>
      <c r="U132" s="413"/>
      <c r="V132" s="397"/>
      <c r="W132" s="34"/>
      <c r="X132" s="39"/>
    </row>
    <row r="133" spans="1:30" s="131" customFormat="1" ht="15.75" customHeight="1" x14ac:dyDescent="0.35">
      <c r="A133" s="273" t="s">
        <v>350</v>
      </c>
      <c r="B133" s="487"/>
      <c r="C133" s="104" t="s">
        <v>502</v>
      </c>
      <c r="D133" s="42"/>
      <c r="E133" s="274" t="s">
        <v>62</v>
      </c>
      <c r="F133" s="101" t="s">
        <v>3</v>
      </c>
      <c r="G133" s="255">
        <v>31.8</v>
      </c>
      <c r="H133" s="143"/>
      <c r="I133" s="255">
        <f>K133-G133</f>
        <v>68.2</v>
      </c>
      <c r="J133" s="227"/>
      <c r="K133" s="255">
        <v>100</v>
      </c>
      <c r="L133" s="102"/>
      <c r="M133" s="457">
        <v>0.99</v>
      </c>
      <c r="N133" s="458"/>
      <c r="O133" s="257">
        <v>18</v>
      </c>
      <c r="P133" s="160"/>
      <c r="Q133" s="468"/>
      <c r="R133" s="289"/>
      <c r="S133" s="468"/>
      <c r="T133" s="289"/>
      <c r="U133" s="488">
        <v>0.6</v>
      </c>
      <c r="V133" s="489">
        <f>ROUND(I133/K133,3)</f>
        <v>0.68200000000000005</v>
      </c>
      <c r="W133" s="34" t="s">
        <v>813</v>
      </c>
      <c r="X133" s="34" t="s">
        <v>56</v>
      </c>
      <c r="Y133" s="490"/>
      <c r="Z133" s="491"/>
      <c r="AA133" s="492"/>
      <c r="AB133" s="493"/>
      <c r="AC133" s="494"/>
      <c r="AD133" s="411"/>
    </row>
    <row r="134" spans="1:30" s="131" customFormat="1" x14ac:dyDescent="0.35">
      <c r="A134" s="278" t="s">
        <v>343</v>
      </c>
      <c r="B134" s="196"/>
      <c r="C134" s="196" t="s">
        <v>503</v>
      </c>
      <c r="D134" s="479"/>
      <c r="E134" s="280"/>
      <c r="F134" s="280"/>
      <c r="G134" s="346"/>
      <c r="H134" s="347"/>
      <c r="I134" s="346"/>
      <c r="J134" s="347"/>
      <c r="K134" s="346"/>
      <c r="L134" s="347"/>
      <c r="M134" s="346"/>
      <c r="N134" s="346"/>
      <c r="O134" s="480"/>
      <c r="P134" s="481"/>
      <c r="Q134" s="481"/>
      <c r="R134" s="481"/>
      <c r="S134" s="347"/>
      <c r="T134" s="271"/>
      <c r="U134" s="413"/>
      <c r="V134" s="495"/>
      <c r="W134" s="34"/>
      <c r="X134" s="39"/>
    </row>
    <row r="135" spans="1:30" s="131" customFormat="1" ht="15.75" customHeight="1" x14ac:dyDescent="0.35">
      <c r="A135" s="273" t="s">
        <v>353</v>
      </c>
      <c r="B135" s="496"/>
      <c r="C135" s="104" t="s">
        <v>504</v>
      </c>
      <c r="D135" s="42"/>
      <c r="E135" s="274" t="s">
        <v>67</v>
      </c>
      <c r="F135" s="101" t="s">
        <v>3</v>
      </c>
      <c r="G135" s="255">
        <v>40</v>
      </c>
      <c r="H135" s="143"/>
      <c r="I135" s="255">
        <f>K135-G135</f>
        <v>70</v>
      </c>
      <c r="J135" s="227"/>
      <c r="K135" s="255">
        <v>110</v>
      </c>
      <c r="L135" s="102"/>
      <c r="M135" s="457">
        <v>0.99</v>
      </c>
      <c r="N135" s="458"/>
      <c r="O135" s="257">
        <v>10</v>
      </c>
      <c r="P135" s="47"/>
      <c r="Q135" s="468"/>
      <c r="R135" s="289"/>
      <c r="S135" s="468"/>
      <c r="T135" s="289"/>
      <c r="U135" s="488">
        <v>0.5</v>
      </c>
      <c r="V135" s="489">
        <f>ROUND(I135/K135,3)</f>
        <v>0.63600000000000001</v>
      </c>
      <c r="W135" s="34" t="s">
        <v>813</v>
      </c>
      <c r="X135" s="34" t="s">
        <v>56</v>
      </c>
      <c r="Y135" s="497"/>
      <c r="Z135" s="493"/>
      <c r="AA135" s="493"/>
      <c r="AB135" s="493"/>
      <c r="AC135" s="493"/>
      <c r="AD135" s="411"/>
    </row>
    <row r="136" spans="1:30" s="131" customFormat="1" x14ac:dyDescent="0.35">
      <c r="A136" s="278" t="s">
        <v>344</v>
      </c>
      <c r="B136" s="196"/>
      <c r="C136" s="196" t="s">
        <v>505</v>
      </c>
      <c r="D136" s="479"/>
      <c r="E136" s="280"/>
      <c r="F136" s="280"/>
      <c r="G136" s="346"/>
      <c r="H136" s="347"/>
      <c r="I136" s="346"/>
      <c r="J136" s="347"/>
      <c r="K136" s="346"/>
      <c r="L136" s="347"/>
      <c r="M136" s="346"/>
      <c r="N136" s="346"/>
      <c r="O136" s="480"/>
      <c r="P136" s="481"/>
      <c r="Q136" s="481"/>
      <c r="R136" s="481"/>
      <c r="S136" s="347"/>
      <c r="T136" s="271"/>
      <c r="U136" s="413"/>
      <c r="V136" s="495"/>
      <c r="W136" s="34"/>
      <c r="X136" s="39"/>
    </row>
    <row r="137" spans="1:30" s="131" customFormat="1" ht="15.75" customHeight="1" x14ac:dyDescent="0.35">
      <c r="A137" s="273" t="s">
        <v>349</v>
      </c>
      <c r="B137" s="487"/>
      <c r="C137" s="104" t="s">
        <v>506</v>
      </c>
      <c r="D137" s="42"/>
      <c r="E137" s="274" t="s">
        <v>63</v>
      </c>
      <c r="F137" s="101" t="s">
        <v>3</v>
      </c>
      <c r="G137" s="255">
        <v>11.4</v>
      </c>
      <c r="H137" s="143"/>
      <c r="I137" s="255">
        <f>K137-G137</f>
        <v>98.6</v>
      </c>
      <c r="J137" s="227"/>
      <c r="K137" s="255">
        <v>110</v>
      </c>
      <c r="L137" s="102"/>
      <c r="M137" s="457">
        <v>0.99</v>
      </c>
      <c r="N137" s="458"/>
      <c r="O137" s="257">
        <v>12.5</v>
      </c>
      <c r="P137" s="160"/>
      <c r="Q137" s="468"/>
      <c r="R137" s="289"/>
      <c r="S137" s="468"/>
      <c r="T137" s="289"/>
      <c r="U137" s="488">
        <v>0.9</v>
      </c>
      <c r="V137" s="489">
        <f>ROUND(I137/K137,3)</f>
        <v>0.89600000000000002</v>
      </c>
      <c r="W137" s="34" t="s">
        <v>813</v>
      </c>
      <c r="X137" s="34" t="s">
        <v>56</v>
      </c>
      <c r="Y137" s="498"/>
      <c r="Z137" s="493"/>
      <c r="AA137" s="493"/>
      <c r="AB137" s="493"/>
      <c r="AC137" s="493"/>
      <c r="AD137" s="411"/>
    </row>
    <row r="138" spans="1:30" s="131" customFormat="1" ht="15.75" customHeight="1" x14ac:dyDescent="0.35">
      <c r="A138" s="273" t="s">
        <v>352</v>
      </c>
      <c r="B138" s="487"/>
      <c r="C138" s="104" t="s">
        <v>507</v>
      </c>
      <c r="D138" s="42"/>
      <c r="E138" s="274" t="s">
        <v>64</v>
      </c>
      <c r="F138" s="101" t="s">
        <v>3</v>
      </c>
      <c r="G138" s="255">
        <v>11.4</v>
      </c>
      <c r="H138" s="143"/>
      <c r="I138" s="255">
        <f>K138-G138</f>
        <v>98.6</v>
      </c>
      <c r="J138" s="227"/>
      <c r="K138" s="255">
        <v>110</v>
      </c>
      <c r="L138" s="102"/>
      <c r="M138" s="457">
        <v>0.99</v>
      </c>
      <c r="N138" s="458"/>
      <c r="O138" s="257">
        <v>12</v>
      </c>
      <c r="P138" s="47"/>
      <c r="Q138" s="468"/>
      <c r="R138" s="289"/>
      <c r="S138" s="468"/>
      <c r="T138" s="289"/>
      <c r="U138" s="488">
        <v>0.9</v>
      </c>
      <c r="V138" s="489">
        <f>ROUND(I138/K138,3)</f>
        <v>0.89600000000000002</v>
      </c>
      <c r="W138" s="34" t="s">
        <v>813</v>
      </c>
      <c r="X138" s="34" t="s">
        <v>56</v>
      </c>
      <c r="Y138" s="497"/>
      <c r="Z138" s="493"/>
      <c r="AA138" s="493"/>
      <c r="AB138" s="493"/>
      <c r="AC138" s="493"/>
      <c r="AD138" s="411"/>
    </row>
    <row r="139" spans="1:30" s="131" customFormat="1" x14ac:dyDescent="0.35">
      <c r="A139" s="278" t="s">
        <v>345</v>
      </c>
      <c r="B139" s="196"/>
      <c r="C139" s="196" t="s">
        <v>508</v>
      </c>
      <c r="D139" s="479"/>
      <c r="E139" s="280"/>
      <c r="F139" s="280"/>
      <c r="G139" s="346"/>
      <c r="H139" s="347"/>
      <c r="I139" s="346"/>
      <c r="J139" s="347"/>
      <c r="K139" s="347"/>
      <c r="M139" s="346"/>
      <c r="N139" s="346"/>
      <c r="O139" s="480"/>
      <c r="P139" s="481"/>
      <c r="Q139" s="481"/>
      <c r="R139" s="481"/>
      <c r="S139" s="227"/>
      <c r="T139" s="256"/>
      <c r="U139" s="446"/>
      <c r="V139" s="499"/>
      <c r="W139" s="34"/>
      <c r="X139" s="39"/>
    </row>
    <row r="140" spans="1:30" s="129" customFormat="1" ht="15.75" customHeight="1" x14ac:dyDescent="0.35">
      <c r="A140" s="273" t="s">
        <v>351</v>
      </c>
      <c r="B140" s="496"/>
      <c r="C140" s="104" t="s">
        <v>509</v>
      </c>
      <c r="D140" s="65"/>
      <c r="E140" s="274" t="s">
        <v>66</v>
      </c>
      <c r="F140" s="101" t="s">
        <v>3</v>
      </c>
      <c r="G140" s="255">
        <v>45</v>
      </c>
      <c r="H140" s="143"/>
      <c r="I140" s="255">
        <f>K140-G140</f>
        <v>45</v>
      </c>
      <c r="J140" s="227"/>
      <c r="K140" s="255">
        <v>90</v>
      </c>
      <c r="L140" s="102"/>
      <c r="M140" s="457">
        <v>0.99</v>
      </c>
      <c r="N140" s="458"/>
      <c r="O140" s="257">
        <v>15</v>
      </c>
      <c r="P140" s="47"/>
      <c r="Q140" s="468"/>
      <c r="R140" s="289"/>
      <c r="S140" s="468"/>
      <c r="T140" s="289"/>
      <c r="U140" s="500">
        <v>0.4</v>
      </c>
      <c r="V140" s="501">
        <f>ROUND(I140/K140,3)</f>
        <v>0.5</v>
      </c>
      <c r="W140" s="34" t="s">
        <v>813</v>
      </c>
      <c r="X140" s="34" t="s">
        <v>56</v>
      </c>
      <c r="Y140" s="497"/>
      <c r="Z140" s="493"/>
      <c r="AA140" s="493"/>
      <c r="AB140" s="493"/>
      <c r="AC140" s="493"/>
      <c r="AD140" s="502"/>
    </row>
    <row r="141" spans="1:30" s="131" customFormat="1" x14ac:dyDescent="0.35">
      <c r="A141" s="273" t="s">
        <v>355</v>
      </c>
      <c r="B141" s="37"/>
      <c r="C141" s="104" t="s">
        <v>510</v>
      </c>
      <c r="D141" s="42"/>
      <c r="E141" s="274" t="s">
        <v>155</v>
      </c>
      <c r="F141" s="101" t="s">
        <v>3</v>
      </c>
      <c r="G141" s="255">
        <v>68</v>
      </c>
      <c r="H141" s="143"/>
      <c r="I141" s="255">
        <v>22.7</v>
      </c>
      <c r="J141" s="227"/>
      <c r="K141" s="255">
        <v>90.7</v>
      </c>
      <c r="L141" s="102"/>
      <c r="M141" s="457">
        <v>0.99</v>
      </c>
      <c r="N141" s="458"/>
      <c r="O141" s="257">
        <v>28</v>
      </c>
      <c r="P141" s="305"/>
      <c r="Q141" s="468"/>
      <c r="R141" s="289"/>
      <c r="S141" s="468"/>
      <c r="T141" s="289"/>
      <c r="U141" s="488">
        <v>0.25</v>
      </c>
      <c r="V141" s="489">
        <f>ROUND(I141/K141,3)</f>
        <v>0.25</v>
      </c>
      <c r="W141" s="34" t="s">
        <v>813</v>
      </c>
      <c r="X141" s="34" t="s">
        <v>56</v>
      </c>
      <c r="Y141" s="130"/>
      <c r="Z141" s="137"/>
      <c r="AA141" s="137"/>
      <c r="AB141" s="137"/>
    </row>
    <row r="142" spans="1:30" s="129" customFormat="1" ht="15.75" customHeight="1" x14ac:dyDescent="0.35">
      <c r="A142" s="273" t="s">
        <v>356</v>
      </c>
      <c r="B142" s="496"/>
      <c r="C142" s="104" t="s">
        <v>511</v>
      </c>
      <c r="D142" s="65"/>
      <c r="E142" s="274" t="s">
        <v>65</v>
      </c>
      <c r="F142" s="101" t="s">
        <v>3</v>
      </c>
      <c r="G142" s="255">
        <v>60</v>
      </c>
      <c r="H142" s="143"/>
      <c r="I142" s="255">
        <f>K142-G142</f>
        <v>110</v>
      </c>
      <c r="J142" s="227"/>
      <c r="K142" s="255">
        <v>170</v>
      </c>
      <c r="L142" s="102"/>
      <c r="M142" s="457">
        <v>0.99</v>
      </c>
      <c r="N142" s="458"/>
      <c r="O142" s="257">
        <v>4</v>
      </c>
      <c r="P142" s="47"/>
      <c r="Q142" s="468"/>
      <c r="R142" s="289"/>
      <c r="S142" s="468"/>
      <c r="T142" s="289"/>
      <c r="U142" s="500">
        <v>1</v>
      </c>
      <c r="V142" s="501">
        <f>ROUND(I142/K142,3)</f>
        <v>0.64700000000000002</v>
      </c>
      <c r="W142" s="34" t="s">
        <v>813</v>
      </c>
      <c r="X142" s="34" t="s">
        <v>57</v>
      </c>
      <c r="Y142" s="497"/>
      <c r="Z142" s="493"/>
      <c r="AA142" s="493"/>
      <c r="AB142" s="493"/>
      <c r="AC142" s="493"/>
      <c r="AD142" s="502"/>
    </row>
    <row r="143" spans="1:30" s="129" customFormat="1" ht="15.75" customHeight="1" x14ac:dyDescent="0.35">
      <c r="A143" s="273" t="s">
        <v>357</v>
      </c>
      <c r="B143" s="496"/>
      <c r="C143" s="104" t="s">
        <v>512</v>
      </c>
      <c r="D143" s="65"/>
      <c r="E143" s="274" t="s">
        <v>341</v>
      </c>
      <c r="F143" s="101" t="s">
        <v>31</v>
      </c>
      <c r="G143" s="255">
        <v>40</v>
      </c>
      <c r="H143" s="143"/>
      <c r="I143" s="255">
        <f>K143-G143</f>
        <v>60</v>
      </c>
      <c r="J143" s="227"/>
      <c r="K143" s="255">
        <v>100</v>
      </c>
      <c r="L143" s="102"/>
      <c r="M143" s="433">
        <v>1</v>
      </c>
      <c r="N143" s="435"/>
      <c r="O143" s="257" t="s">
        <v>733</v>
      </c>
      <c r="P143" s="143"/>
      <c r="Q143" s="468"/>
      <c r="R143" s="289"/>
      <c r="S143" s="468"/>
      <c r="T143" s="289"/>
      <c r="U143" s="488">
        <v>0.5</v>
      </c>
      <c r="V143" s="489">
        <f>ROUND(I143/K143,3)</f>
        <v>0.6</v>
      </c>
      <c r="W143" s="34" t="s">
        <v>813</v>
      </c>
      <c r="X143" s="34" t="s">
        <v>58</v>
      </c>
      <c r="Y143" s="497"/>
      <c r="Z143" s="493"/>
      <c r="AA143" s="493"/>
      <c r="AB143" s="493"/>
      <c r="AC143" s="493"/>
      <c r="AD143" s="502"/>
    </row>
    <row r="144" spans="1:30" s="131" customFormat="1" ht="15.75" customHeight="1" x14ac:dyDescent="0.35">
      <c r="A144" s="273" t="s">
        <v>354</v>
      </c>
      <c r="B144" s="487"/>
      <c r="C144" s="104" t="s">
        <v>513</v>
      </c>
      <c r="D144" s="42"/>
      <c r="E144" s="274" t="s">
        <v>68</v>
      </c>
      <c r="F144" s="101" t="s">
        <v>3</v>
      </c>
      <c r="G144" s="255">
        <v>100</v>
      </c>
      <c r="H144" s="143"/>
      <c r="I144" s="255">
        <f>K144-G144</f>
        <v>10</v>
      </c>
      <c r="J144" s="227"/>
      <c r="K144" s="255">
        <v>110</v>
      </c>
      <c r="L144" s="102"/>
      <c r="M144" s="457">
        <v>0.99</v>
      </c>
      <c r="N144" s="458"/>
      <c r="O144" s="257">
        <v>10</v>
      </c>
      <c r="P144" s="47"/>
      <c r="Q144" s="468"/>
      <c r="R144" s="289"/>
      <c r="S144" s="468"/>
      <c r="T144" s="289"/>
      <c r="U144" s="500">
        <v>0.1</v>
      </c>
      <c r="V144" s="501">
        <f>ROUND(I144/K144,3)</f>
        <v>9.0999999999999998E-2</v>
      </c>
      <c r="W144" s="34" t="s">
        <v>813</v>
      </c>
      <c r="X144" s="34" t="s">
        <v>56</v>
      </c>
      <c r="Y144" s="503"/>
      <c r="Z144" s="493"/>
      <c r="AA144" s="493"/>
      <c r="AB144" s="493"/>
      <c r="AC144" s="493"/>
      <c r="AD144" s="411"/>
    </row>
    <row r="145" spans="1:28" s="131" customFormat="1" x14ac:dyDescent="0.35">
      <c r="A145" s="404">
        <v>33</v>
      </c>
      <c r="B145" s="405" t="s">
        <v>918</v>
      </c>
      <c r="C145" s="405"/>
      <c r="D145" s="279"/>
      <c r="E145" s="280"/>
      <c r="F145" s="280"/>
      <c r="G145" s="115"/>
      <c r="H145" s="270"/>
      <c r="I145" s="115"/>
      <c r="J145" s="270"/>
      <c r="L145" s="270"/>
      <c r="M145" s="119"/>
      <c r="N145" s="119"/>
      <c r="O145" s="142"/>
      <c r="P145" s="271"/>
      <c r="Q145" s="196"/>
      <c r="R145" s="271"/>
      <c r="S145" s="119"/>
      <c r="T145" s="271"/>
      <c r="U145" s="362"/>
      <c r="V145" s="362"/>
      <c r="W145" s="406"/>
      <c r="X145" s="37"/>
    </row>
    <row r="146" spans="1:28" s="411" customFormat="1" x14ac:dyDescent="0.35">
      <c r="A146" s="407" t="s">
        <v>853</v>
      </c>
      <c r="B146" s="408"/>
      <c r="C146" s="129" t="s">
        <v>919</v>
      </c>
      <c r="D146" s="409"/>
      <c r="E146" s="410"/>
      <c r="F146" s="410"/>
      <c r="G146" s="285"/>
      <c r="H146" s="190"/>
      <c r="I146" s="285"/>
      <c r="J146" s="190"/>
      <c r="L146" s="190"/>
      <c r="M146" s="190"/>
      <c r="N146" s="190"/>
      <c r="O146" s="191"/>
      <c r="P146" s="192"/>
      <c r="Q146" s="412"/>
      <c r="R146" s="192"/>
      <c r="S146" s="190"/>
      <c r="T146" s="192"/>
      <c r="U146" s="413"/>
      <c r="V146" s="413"/>
      <c r="W146" s="414"/>
      <c r="X146" s="415"/>
    </row>
    <row r="147" spans="1:28" s="131" customFormat="1" x14ac:dyDescent="0.35">
      <c r="A147" s="416" t="s">
        <v>854</v>
      </c>
      <c r="B147" s="130"/>
      <c r="C147" s="417" t="s">
        <v>920</v>
      </c>
      <c r="D147" s="42"/>
      <c r="E147" s="274"/>
      <c r="F147" s="101"/>
      <c r="G147" s="255"/>
      <c r="H147" s="227"/>
      <c r="I147" s="255"/>
      <c r="J147" s="227"/>
      <c r="K147" s="255"/>
      <c r="L147" s="227"/>
      <c r="M147" s="255"/>
      <c r="N147" s="255"/>
      <c r="O147" s="418"/>
      <c r="P147" s="47"/>
      <c r="Q147" s="228"/>
      <c r="R147" s="228"/>
      <c r="S147" s="265"/>
      <c r="T147" s="254"/>
      <c r="U147" s="361"/>
      <c r="V147" s="361"/>
      <c r="W147" s="34"/>
      <c r="Y147" s="419"/>
      <c r="Z147" s="137"/>
      <c r="AA147" s="137"/>
      <c r="AB147" s="137"/>
    </row>
    <row r="148" spans="1:28" s="129" customFormat="1" ht="15.75" customHeight="1" x14ac:dyDescent="0.35">
      <c r="A148" s="416" t="s">
        <v>855</v>
      </c>
      <c r="B148" s="135"/>
      <c r="C148" s="417" t="s">
        <v>921</v>
      </c>
      <c r="D148" s="42"/>
      <c r="E148" s="274"/>
      <c r="F148" s="101"/>
      <c r="G148" s="255"/>
      <c r="H148" s="227"/>
      <c r="I148" s="255"/>
      <c r="J148" s="227"/>
      <c r="K148" s="255"/>
      <c r="L148" s="227"/>
      <c r="M148" s="255"/>
      <c r="N148" s="255"/>
      <c r="O148" s="257"/>
      <c r="P148" s="47"/>
      <c r="Q148" s="102"/>
      <c r="R148" s="102"/>
      <c r="S148" s="265"/>
      <c r="T148" s="254"/>
      <c r="U148" s="420"/>
      <c r="V148" s="420"/>
      <c r="W148" s="172"/>
      <c r="Y148" s="421"/>
      <c r="Z148" s="136"/>
      <c r="AA148" s="136"/>
      <c r="AB148" s="136"/>
    </row>
    <row r="149" spans="1:28" s="129" customFormat="1" ht="15.75" customHeight="1" x14ac:dyDescent="0.35">
      <c r="A149" s="407" t="s">
        <v>856</v>
      </c>
      <c r="C149" s="129" t="s">
        <v>922</v>
      </c>
      <c r="D149" s="409"/>
      <c r="E149" s="410"/>
      <c r="F149" s="410"/>
      <c r="G149" s="285"/>
      <c r="H149" s="190"/>
      <c r="I149" s="285"/>
      <c r="J149" s="190"/>
      <c r="L149" s="190"/>
      <c r="M149" s="190"/>
      <c r="N149" s="190"/>
      <c r="P149" s="192"/>
      <c r="Q149" s="422"/>
      <c r="R149" s="192"/>
      <c r="S149" s="190"/>
      <c r="T149" s="192"/>
      <c r="U149" s="413"/>
      <c r="V149" s="413"/>
      <c r="W149" s="414"/>
      <c r="Y149" s="421"/>
      <c r="Z149" s="136"/>
      <c r="AA149" s="136"/>
      <c r="AB149" s="136"/>
    </row>
    <row r="150" spans="1:28" s="129" customFormat="1" ht="15.75" customHeight="1" x14ac:dyDescent="0.35">
      <c r="A150" s="416" t="s">
        <v>861</v>
      </c>
      <c r="B150" s="135"/>
      <c r="C150" s="417" t="s">
        <v>923</v>
      </c>
      <c r="D150" s="42"/>
      <c r="E150" s="274"/>
      <c r="F150" s="101"/>
      <c r="G150" s="255"/>
      <c r="H150" s="227"/>
      <c r="I150" s="255"/>
      <c r="J150" s="227"/>
      <c r="K150" s="255"/>
      <c r="L150" s="227"/>
      <c r="M150" s="267"/>
      <c r="N150" s="227"/>
      <c r="O150" s="257"/>
      <c r="P150" s="47"/>
      <c r="Q150" s="102"/>
      <c r="R150" s="102"/>
      <c r="S150" s="265"/>
      <c r="T150" s="254"/>
      <c r="U150" s="420"/>
      <c r="V150" s="420"/>
      <c r="W150" s="172"/>
      <c r="Y150" s="421"/>
      <c r="Z150" s="136"/>
      <c r="AA150" s="136"/>
      <c r="AB150" s="136"/>
    </row>
    <row r="151" spans="1:28" s="129" customFormat="1" ht="15.75" customHeight="1" x14ac:dyDescent="0.35">
      <c r="A151" s="416" t="s">
        <v>862</v>
      </c>
      <c r="B151" s="135"/>
      <c r="C151" s="417" t="s">
        <v>924</v>
      </c>
      <c r="D151" s="42"/>
      <c r="E151" s="274"/>
      <c r="F151" s="101"/>
      <c r="G151" s="255"/>
      <c r="H151" s="227"/>
      <c r="I151" s="255"/>
      <c r="J151" s="227"/>
      <c r="K151" s="255"/>
      <c r="L151" s="227"/>
      <c r="M151" s="267"/>
      <c r="N151" s="227"/>
      <c r="O151" s="257"/>
      <c r="P151" s="47"/>
      <c r="Q151" s="102"/>
      <c r="R151" s="102"/>
      <c r="S151" s="265"/>
      <c r="T151" s="254"/>
      <c r="U151" s="420"/>
      <c r="V151" s="420"/>
      <c r="W151" s="172"/>
      <c r="Y151" s="421"/>
      <c r="Z151" s="136"/>
      <c r="AA151" s="136"/>
      <c r="AB151" s="136"/>
    </row>
    <row r="152" spans="1:28" s="129" customFormat="1" ht="15.75" customHeight="1" x14ac:dyDescent="0.35">
      <c r="A152" s="416" t="s">
        <v>857</v>
      </c>
      <c r="B152" s="135"/>
      <c r="C152" s="417" t="s">
        <v>925</v>
      </c>
      <c r="D152" s="42"/>
      <c r="E152" s="274"/>
      <c r="F152" s="101"/>
      <c r="G152" s="255"/>
      <c r="H152" s="227"/>
      <c r="I152" s="255"/>
      <c r="J152" s="227"/>
      <c r="K152" s="255"/>
      <c r="L152" s="227"/>
      <c r="M152" s="267"/>
      <c r="N152" s="227"/>
      <c r="O152" s="257"/>
      <c r="P152" s="47"/>
      <c r="Q152" s="102"/>
      <c r="R152" s="102"/>
      <c r="S152" s="265"/>
      <c r="T152" s="254"/>
      <c r="U152" s="420"/>
      <c r="V152" s="420"/>
      <c r="W152" s="172"/>
      <c r="Y152" s="421"/>
      <c r="Z152" s="136"/>
      <c r="AA152" s="136"/>
      <c r="AB152" s="136"/>
    </row>
    <row r="153" spans="1:28" s="129" customFormat="1" ht="15.75" customHeight="1" x14ac:dyDescent="0.35">
      <c r="A153" s="416" t="s">
        <v>858</v>
      </c>
      <c r="B153" s="135"/>
      <c r="C153" s="417" t="s">
        <v>926</v>
      </c>
      <c r="D153" s="42"/>
      <c r="E153" s="274"/>
      <c r="F153" s="101"/>
      <c r="G153" s="255"/>
      <c r="H153" s="227"/>
      <c r="I153" s="255"/>
      <c r="J153" s="227"/>
      <c r="K153" s="255"/>
      <c r="L153" s="227"/>
      <c r="M153" s="267"/>
      <c r="N153" s="227"/>
      <c r="O153" s="257"/>
      <c r="P153" s="47"/>
      <c r="Q153" s="102"/>
      <c r="R153" s="102"/>
      <c r="S153" s="265"/>
      <c r="T153" s="254"/>
      <c r="U153" s="420"/>
      <c r="V153" s="420"/>
      <c r="W153" s="172"/>
      <c r="Y153" s="421"/>
      <c r="Z153" s="136"/>
      <c r="AA153" s="136"/>
      <c r="AB153" s="136"/>
    </row>
    <row r="154" spans="1:28" s="129" customFormat="1" ht="15.75" customHeight="1" x14ac:dyDescent="0.35">
      <c r="A154" s="416" t="s">
        <v>859</v>
      </c>
      <c r="B154" s="135"/>
      <c r="C154" s="417" t="s">
        <v>927</v>
      </c>
      <c r="D154" s="42"/>
      <c r="E154" s="274"/>
      <c r="F154" s="101"/>
      <c r="G154" s="255"/>
      <c r="H154" s="227"/>
      <c r="I154" s="255"/>
      <c r="J154" s="227"/>
      <c r="K154" s="255"/>
      <c r="L154" s="227"/>
      <c r="M154" s="267"/>
      <c r="N154" s="227"/>
      <c r="O154" s="257"/>
      <c r="P154" s="47"/>
      <c r="Q154" s="102"/>
      <c r="R154" s="102"/>
      <c r="S154" s="265"/>
      <c r="T154" s="254"/>
      <c r="U154" s="420"/>
      <c r="V154" s="420"/>
      <c r="W154" s="172"/>
      <c r="Y154" s="421"/>
      <c r="Z154" s="136"/>
      <c r="AA154" s="136"/>
      <c r="AB154" s="136"/>
    </row>
    <row r="155" spans="1:28" s="129" customFormat="1" ht="15.75" customHeight="1" x14ac:dyDescent="0.35">
      <c r="A155" s="416" t="s">
        <v>860</v>
      </c>
      <c r="B155" s="135"/>
      <c r="C155" s="417" t="s">
        <v>928</v>
      </c>
      <c r="D155" s="42"/>
      <c r="E155" s="274"/>
      <c r="F155" s="101"/>
      <c r="G155" s="255"/>
      <c r="H155" s="227"/>
      <c r="I155" s="255"/>
      <c r="J155" s="227"/>
      <c r="K155" s="255"/>
      <c r="L155" s="227"/>
      <c r="M155" s="267"/>
      <c r="N155" s="227"/>
      <c r="O155" s="257"/>
      <c r="P155" s="47"/>
      <c r="Q155" s="102"/>
      <c r="R155" s="102"/>
      <c r="S155" s="265"/>
      <c r="T155" s="254"/>
      <c r="U155" s="420"/>
      <c r="V155" s="420"/>
      <c r="W155" s="172"/>
      <c r="Y155" s="421"/>
      <c r="Z155" s="136"/>
      <c r="AA155" s="136"/>
      <c r="AB155" s="136"/>
    </row>
    <row r="156" spans="1:28" s="411" customFormat="1" x14ac:dyDescent="0.35">
      <c r="A156" s="407" t="s">
        <v>863</v>
      </c>
      <c r="B156" s="408"/>
      <c r="C156" s="408" t="s">
        <v>929</v>
      </c>
      <c r="D156" s="409"/>
      <c r="E156" s="410"/>
      <c r="F156" s="410"/>
      <c r="G156" s="285"/>
      <c r="H156" s="190"/>
      <c r="I156" s="285"/>
      <c r="J156" s="190"/>
      <c r="K156" s="285"/>
      <c r="L156" s="190"/>
      <c r="M156" s="190"/>
      <c r="N156" s="190"/>
      <c r="O156" s="191"/>
      <c r="P156" s="192"/>
      <c r="Q156" s="192"/>
      <c r="R156" s="192"/>
      <c r="S156" s="190"/>
      <c r="T156" s="192"/>
      <c r="U156" s="413"/>
      <c r="V156" s="413"/>
      <c r="W156" s="414"/>
      <c r="X156" s="415"/>
    </row>
    <row r="157" spans="1:28" s="411" customFormat="1" x14ac:dyDescent="0.35">
      <c r="A157" s="416" t="s">
        <v>865</v>
      </c>
      <c r="B157" s="130"/>
      <c r="C157" s="417" t="s">
        <v>930</v>
      </c>
      <c r="D157" s="409"/>
      <c r="E157" s="410"/>
      <c r="F157" s="410"/>
      <c r="G157" s="285"/>
      <c r="H157" s="190"/>
      <c r="I157" s="285"/>
      <c r="J157" s="190"/>
      <c r="K157" s="285"/>
      <c r="L157" s="190"/>
      <c r="M157" s="190"/>
      <c r="N157" s="190"/>
      <c r="O157" s="191"/>
      <c r="P157" s="192"/>
      <c r="Q157" s="192"/>
      <c r="R157" s="192"/>
      <c r="S157" s="190"/>
      <c r="T157" s="192"/>
      <c r="U157" s="413"/>
      <c r="V157" s="413"/>
      <c r="W157" s="414"/>
      <c r="X157" s="415"/>
    </row>
    <row r="158" spans="1:28" s="131" customFormat="1" x14ac:dyDescent="0.35">
      <c r="A158" s="416" t="s">
        <v>864</v>
      </c>
      <c r="B158" s="130"/>
      <c r="C158" s="417" t="s">
        <v>931</v>
      </c>
      <c r="D158" s="42"/>
      <c r="E158" s="274"/>
      <c r="F158" s="101"/>
      <c r="G158" s="255"/>
      <c r="H158" s="102"/>
      <c r="I158" s="255"/>
      <c r="J158" s="102"/>
      <c r="K158" s="255"/>
      <c r="L158" s="102"/>
      <c r="M158" s="267"/>
      <c r="N158" s="268"/>
      <c r="O158" s="257"/>
      <c r="P158" s="47"/>
      <c r="Q158" s="228"/>
      <c r="R158" s="228"/>
      <c r="S158" s="265"/>
      <c r="T158" s="254"/>
      <c r="U158" s="361"/>
      <c r="V158" s="361"/>
      <c r="W158" s="34"/>
      <c r="X158" s="37"/>
    </row>
    <row r="159" spans="1:28" s="3" customFormat="1" x14ac:dyDescent="0.35">
      <c r="A159" s="41">
        <v>39</v>
      </c>
      <c r="B159" s="7" t="s">
        <v>514</v>
      </c>
      <c r="C159" s="7"/>
      <c r="D159" s="60"/>
      <c r="E159" s="94"/>
      <c r="F159" s="94"/>
      <c r="G159" s="95"/>
      <c r="H159" s="96"/>
      <c r="I159" s="316"/>
      <c r="J159" s="316"/>
      <c r="K159" s="316"/>
      <c r="L159" s="316"/>
      <c r="M159" s="95"/>
      <c r="N159" s="95"/>
      <c r="O159" s="109"/>
      <c r="P159" s="337"/>
      <c r="Q159" s="46"/>
      <c r="R159" s="46"/>
      <c r="S159" s="97"/>
      <c r="T159" s="307"/>
      <c r="U159" s="355"/>
      <c r="V159" s="355"/>
      <c r="W159" s="388"/>
      <c r="X159" s="1"/>
    </row>
    <row r="160" spans="1:28" s="86" customFormat="1" x14ac:dyDescent="0.35">
      <c r="A160" s="180" t="s">
        <v>358</v>
      </c>
      <c r="B160" s="177"/>
      <c r="C160" s="177" t="s">
        <v>515</v>
      </c>
      <c r="D160" s="62"/>
      <c r="E160" s="181"/>
      <c r="F160" s="181"/>
      <c r="G160" s="106"/>
      <c r="H160" s="117"/>
      <c r="I160" s="106"/>
      <c r="J160" s="106"/>
      <c r="K160" s="106"/>
      <c r="L160" s="106"/>
      <c r="M160" s="106"/>
      <c r="N160" s="106"/>
      <c r="O160" s="110"/>
      <c r="P160" s="49"/>
      <c r="Q160" s="84"/>
      <c r="R160" s="84"/>
      <c r="S160" s="117"/>
      <c r="T160" s="46"/>
      <c r="U160" s="35"/>
      <c r="V160" s="35"/>
      <c r="W160" s="182"/>
      <c r="X160" s="183"/>
    </row>
    <row r="161" spans="1:28" s="3" customFormat="1" x14ac:dyDescent="0.35">
      <c r="A161" s="53" t="s">
        <v>360</v>
      </c>
      <c r="B161" s="1"/>
      <c r="C161" s="103" t="s">
        <v>516</v>
      </c>
      <c r="D161" s="61"/>
      <c r="E161" s="317" t="s">
        <v>86</v>
      </c>
      <c r="F161" s="98" t="s">
        <v>3</v>
      </c>
      <c r="G161" s="255">
        <v>74.099999999999994</v>
      </c>
      <c r="H161" s="143"/>
      <c r="I161" s="308" t="s">
        <v>803</v>
      </c>
      <c r="J161" s="308"/>
      <c r="K161" s="308" t="s">
        <v>803</v>
      </c>
      <c r="L161" s="309"/>
      <c r="M161" s="331">
        <v>0.99</v>
      </c>
      <c r="N161" s="332"/>
      <c r="O161" s="105">
        <v>25</v>
      </c>
      <c r="P161" s="45"/>
      <c r="Q161" s="339"/>
      <c r="R161" s="93"/>
      <c r="S161" s="339"/>
      <c r="T161" s="93"/>
      <c r="U161" s="352"/>
      <c r="V161" s="352"/>
      <c r="W161" s="11"/>
      <c r="Y161" s="152"/>
      <c r="Z161" s="6"/>
      <c r="AA161" s="6"/>
      <c r="AB161" s="6"/>
    </row>
    <row r="162" spans="1:28" s="32" customFormat="1" ht="15.75" customHeight="1" x14ac:dyDescent="0.35">
      <c r="A162" s="53" t="s">
        <v>361</v>
      </c>
      <c r="B162" s="135"/>
      <c r="C162" s="103" t="s">
        <v>517</v>
      </c>
      <c r="D162" s="124"/>
      <c r="E162" s="173" t="s">
        <v>707</v>
      </c>
      <c r="F162" s="98" t="s">
        <v>31</v>
      </c>
      <c r="G162" s="255">
        <v>80</v>
      </c>
      <c r="H162" s="143"/>
      <c r="I162" s="308" t="s">
        <v>803</v>
      </c>
      <c r="J162" s="308"/>
      <c r="K162" s="308" t="s">
        <v>803</v>
      </c>
      <c r="L162" s="312"/>
      <c r="M162" s="319">
        <v>1</v>
      </c>
      <c r="N162" s="323"/>
      <c r="O162" s="257" t="s">
        <v>751</v>
      </c>
      <c r="P162" s="203"/>
      <c r="Q162" s="339"/>
      <c r="R162" s="93"/>
      <c r="S162" s="339"/>
      <c r="T162" s="93"/>
      <c r="U162" s="354"/>
      <c r="V162" s="354"/>
      <c r="W162" s="172"/>
      <c r="X162" s="129"/>
      <c r="Y162" s="122"/>
      <c r="Z162" s="31"/>
      <c r="AA162" s="31"/>
      <c r="AB162" s="31"/>
    </row>
    <row r="163" spans="1:28" s="3" customFormat="1" x14ac:dyDescent="0.35">
      <c r="A163" s="53" t="s">
        <v>365</v>
      </c>
      <c r="B163" s="1"/>
      <c r="C163" s="103" t="s">
        <v>518</v>
      </c>
      <c r="D163" s="166"/>
      <c r="E163" s="317" t="s">
        <v>89</v>
      </c>
      <c r="F163" s="98" t="s">
        <v>3</v>
      </c>
      <c r="G163" s="255">
        <v>117</v>
      </c>
      <c r="H163" s="143"/>
      <c r="I163" s="308" t="s">
        <v>803</v>
      </c>
      <c r="J163" s="308"/>
      <c r="K163" s="308" t="s">
        <v>803</v>
      </c>
      <c r="L163" s="309"/>
      <c r="M163" s="331">
        <v>0.99</v>
      </c>
      <c r="N163" s="332"/>
      <c r="O163" s="105">
        <v>10</v>
      </c>
      <c r="P163" s="45"/>
      <c r="Q163" s="339"/>
      <c r="R163" s="93"/>
      <c r="S163" s="339"/>
      <c r="T163" s="93"/>
      <c r="U163" s="352"/>
      <c r="V163" s="352"/>
      <c r="W163" s="11"/>
      <c r="X163" s="1"/>
      <c r="Z163" s="6"/>
      <c r="AA163" s="6"/>
      <c r="AB163" s="6"/>
    </row>
    <row r="164" spans="1:28" s="3" customFormat="1" x14ac:dyDescent="0.35">
      <c r="A164" s="53" t="s">
        <v>366</v>
      </c>
      <c r="B164" s="1"/>
      <c r="C164" s="103" t="s">
        <v>519</v>
      </c>
      <c r="D164" s="61"/>
      <c r="E164" s="317" t="s">
        <v>90</v>
      </c>
      <c r="F164" s="98" t="s">
        <v>3</v>
      </c>
      <c r="G164" s="255">
        <v>75</v>
      </c>
      <c r="H164" s="143"/>
      <c r="I164" s="308" t="s">
        <v>803</v>
      </c>
      <c r="J164" s="308"/>
      <c r="K164" s="308" t="s">
        <v>803</v>
      </c>
      <c r="L164" s="309"/>
      <c r="M164" s="331">
        <v>0.99</v>
      </c>
      <c r="N164" s="332"/>
      <c r="O164" s="105">
        <v>15</v>
      </c>
      <c r="P164" s="45"/>
      <c r="Q164" s="339"/>
      <c r="R164" s="93"/>
      <c r="S164" s="339"/>
      <c r="T164" s="93"/>
      <c r="U164" s="354"/>
      <c r="V164" s="354"/>
      <c r="W164" s="11"/>
      <c r="X164" s="1"/>
    </row>
    <row r="165" spans="1:28" s="86" customFormat="1" x14ac:dyDescent="0.35">
      <c r="A165" s="180" t="s">
        <v>367</v>
      </c>
      <c r="B165" s="177"/>
      <c r="C165" s="177" t="s">
        <v>520</v>
      </c>
      <c r="D165" s="62"/>
      <c r="E165" s="181"/>
      <c r="F165" s="181"/>
      <c r="G165" s="106"/>
      <c r="H165" s="117"/>
      <c r="I165" s="106"/>
      <c r="J165" s="106"/>
      <c r="K165" s="106"/>
      <c r="L165" s="106"/>
      <c r="M165" s="106"/>
      <c r="N165" s="106"/>
      <c r="O165" s="110"/>
      <c r="P165" s="225"/>
      <c r="Q165" s="84"/>
      <c r="R165" s="84"/>
      <c r="S165" s="117"/>
      <c r="T165" s="307"/>
      <c r="U165" s="355"/>
      <c r="V165" s="355"/>
      <c r="W165" s="182"/>
      <c r="X165" s="183"/>
    </row>
    <row r="166" spans="1:28" s="3" customFormat="1" x14ac:dyDescent="0.35">
      <c r="A166" s="53" t="s">
        <v>369</v>
      </c>
      <c r="B166" s="1"/>
      <c r="C166" s="103" t="s">
        <v>521</v>
      </c>
      <c r="D166" s="61"/>
      <c r="E166" s="175" t="s">
        <v>371</v>
      </c>
      <c r="F166" s="98" t="s">
        <v>3</v>
      </c>
      <c r="G166" s="208">
        <v>0</v>
      </c>
      <c r="H166" s="116"/>
      <c r="I166" s="208">
        <v>0</v>
      </c>
      <c r="J166" s="325"/>
      <c r="K166" s="208">
        <v>0</v>
      </c>
      <c r="L166" s="325"/>
      <c r="M166" s="99" t="s">
        <v>84</v>
      </c>
      <c r="N166" s="163"/>
      <c r="O166" s="112">
        <v>10.5</v>
      </c>
      <c r="P166" s="45"/>
      <c r="Q166" s="339"/>
      <c r="R166" s="93"/>
      <c r="S166" s="339"/>
      <c r="T166" s="93"/>
      <c r="U166" s="354"/>
      <c r="V166" s="354"/>
      <c r="W166" s="11"/>
      <c r="X166" s="1"/>
    </row>
    <row r="167" spans="1:28" s="3" customFormat="1" ht="18.5" x14ac:dyDescent="0.35">
      <c r="A167" s="53" t="s">
        <v>370</v>
      </c>
      <c r="B167" s="1"/>
      <c r="C167" s="103" t="s">
        <v>522</v>
      </c>
      <c r="D167" s="61"/>
      <c r="E167" s="175" t="s">
        <v>372</v>
      </c>
      <c r="F167" s="98" t="s">
        <v>31</v>
      </c>
      <c r="G167" s="208">
        <v>0</v>
      </c>
      <c r="H167" s="100"/>
      <c r="I167" s="208">
        <v>0</v>
      </c>
      <c r="J167" s="322"/>
      <c r="K167" s="208">
        <v>0</v>
      </c>
      <c r="L167" s="322"/>
      <c r="M167" s="99" t="s">
        <v>84</v>
      </c>
      <c r="N167" s="163"/>
      <c r="O167" s="105">
        <v>10.8</v>
      </c>
      <c r="P167" s="45"/>
      <c r="Q167" s="339"/>
      <c r="R167" s="93"/>
      <c r="S167" s="339"/>
      <c r="T167" s="93"/>
      <c r="U167" s="352"/>
      <c r="V167" s="352"/>
      <c r="W167" s="11"/>
      <c r="X167" s="1"/>
    </row>
    <row r="168" spans="1:28" s="86" customFormat="1" x14ac:dyDescent="0.35">
      <c r="A168" s="180" t="s">
        <v>373</v>
      </c>
      <c r="B168" s="177"/>
      <c r="C168" s="177" t="s">
        <v>523</v>
      </c>
      <c r="D168" s="62"/>
      <c r="E168" s="181"/>
      <c r="F168" s="181"/>
      <c r="G168" s="106"/>
      <c r="H168" s="117"/>
      <c r="I168" s="106"/>
      <c r="J168" s="106"/>
      <c r="K168" s="106"/>
      <c r="L168" s="106"/>
      <c r="M168" s="106"/>
      <c r="N168" s="106"/>
      <c r="O168" s="110"/>
      <c r="P168" s="84"/>
      <c r="Q168" s="84"/>
      <c r="R168" s="84"/>
      <c r="S168" s="117"/>
      <c r="T168" s="46"/>
      <c r="U168" s="35"/>
      <c r="V168" s="35"/>
      <c r="W168" s="182"/>
      <c r="X168" s="183"/>
    </row>
    <row r="169" spans="1:28" s="3" customFormat="1" x14ac:dyDescent="0.35">
      <c r="A169" s="53" t="s">
        <v>376</v>
      </c>
      <c r="B169" s="1"/>
      <c r="C169" s="103" t="s">
        <v>524</v>
      </c>
      <c r="D169" s="61"/>
      <c r="E169" s="175">
        <v>4990</v>
      </c>
      <c r="F169" s="98" t="s">
        <v>22</v>
      </c>
      <c r="G169" s="208" t="s">
        <v>21</v>
      </c>
      <c r="H169" s="100"/>
      <c r="I169" s="330" t="s">
        <v>21</v>
      </c>
      <c r="J169" s="322"/>
      <c r="K169" s="330" t="s">
        <v>21</v>
      </c>
      <c r="L169" s="322"/>
      <c r="M169" s="330" t="s">
        <v>21</v>
      </c>
      <c r="N169" s="322"/>
      <c r="O169" s="208" t="s">
        <v>21</v>
      </c>
      <c r="P169" s="163"/>
      <c r="Q169" s="339"/>
      <c r="R169" s="93"/>
      <c r="S169" s="339"/>
      <c r="T169" s="93"/>
      <c r="U169" s="352"/>
      <c r="V169" s="352"/>
      <c r="W169" s="11"/>
      <c r="X169" s="1"/>
    </row>
    <row r="170" spans="1:28" s="3" customFormat="1" x14ac:dyDescent="0.35">
      <c r="A170" s="195"/>
      <c r="B170" s="196"/>
      <c r="C170" s="197"/>
      <c r="D170" s="186"/>
      <c r="E170" s="198"/>
      <c r="F170" s="199"/>
      <c r="G170" s="106"/>
      <c r="H170" s="193"/>
      <c r="I170" s="310"/>
      <c r="J170" s="310"/>
      <c r="K170" s="310"/>
      <c r="L170" s="310"/>
      <c r="M170" s="335"/>
      <c r="N170" s="335"/>
      <c r="O170" s="110"/>
      <c r="P170" s="84"/>
      <c r="Q170" s="84"/>
      <c r="R170" s="84"/>
      <c r="S170" s="194"/>
      <c r="T170" s="46"/>
      <c r="U170" s="35"/>
      <c r="V170" s="35"/>
      <c r="W170" s="11"/>
      <c r="X170" s="1"/>
    </row>
    <row r="171" spans="1:28" s="3" customFormat="1" x14ac:dyDescent="0.35">
      <c r="A171" s="41">
        <v>40</v>
      </c>
      <c r="B171" s="7" t="s">
        <v>525</v>
      </c>
      <c r="C171" s="7"/>
      <c r="D171" s="60"/>
      <c r="E171" s="94"/>
      <c r="F171" s="94"/>
      <c r="G171" s="95"/>
      <c r="H171" s="96"/>
      <c r="I171" s="316"/>
      <c r="J171" s="316"/>
      <c r="K171" s="316"/>
      <c r="L171" s="316"/>
      <c r="M171" s="95"/>
      <c r="N171" s="95"/>
      <c r="O171" s="109"/>
      <c r="P171" s="46"/>
      <c r="Q171" s="46"/>
      <c r="R171" s="46"/>
      <c r="S171" s="97"/>
      <c r="T171" s="307"/>
      <c r="U171" s="355"/>
      <c r="V171" s="355"/>
      <c r="W171" s="388"/>
      <c r="X171" s="1"/>
    </row>
    <row r="172" spans="1:28" s="86" customFormat="1" x14ac:dyDescent="0.35">
      <c r="A172" s="180" t="s">
        <v>377</v>
      </c>
      <c r="B172" s="177"/>
      <c r="C172" s="177" t="s">
        <v>526</v>
      </c>
      <c r="D172" s="62"/>
      <c r="E172" s="181"/>
      <c r="F172" s="181"/>
      <c r="G172" s="106"/>
      <c r="H172" s="117"/>
      <c r="I172" s="106"/>
      <c r="J172" s="106"/>
      <c r="K172" s="106"/>
      <c r="L172" s="106"/>
      <c r="M172" s="106"/>
      <c r="N172" s="106"/>
      <c r="O172" s="110"/>
      <c r="P172" s="84"/>
      <c r="Q172" s="84"/>
      <c r="R172" s="84"/>
      <c r="S172" s="117"/>
      <c r="T172" s="46"/>
      <c r="U172" s="35"/>
      <c r="V172" s="35"/>
      <c r="W172" s="182"/>
      <c r="X172" s="183"/>
    </row>
    <row r="173" spans="1:28" s="3" customFormat="1" x14ac:dyDescent="0.35">
      <c r="A173" s="53" t="s">
        <v>378</v>
      </c>
      <c r="B173" s="1"/>
      <c r="C173" s="103" t="s">
        <v>526</v>
      </c>
      <c r="D173" s="61"/>
      <c r="E173" s="175" t="s">
        <v>379</v>
      </c>
      <c r="F173" s="98" t="s">
        <v>22</v>
      </c>
      <c r="G173" s="99" t="s">
        <v>84</v>
      </c>
      <c r="H173" s="204"/>
      <c r="I173" s="99" t="s">
        <v>84</v>
      </c>
      <c r="J173" s="324"/>
      <c r="K173" s="99" t="s">
        <v>84</v>
      </c>
      <c r="L173" s="324"/>
      <c r="M173" s="328" t="s">
        <v>84</v>
      </c>
      <c r="N173" s="329"/>
      <c r="O173" s="99" t="s">
        <v>84</v>
      </c>
      <c r="P173" s="326"/>
      <c r="Q173" s="225"/>
      <c r="R173" s="225"/>
      <c r="S173" s="339"/>
      <c r="T173" s="93"/>
      <c r="U173" s="352"/>
      <c r="V173" s="352"/>
      <c r="W173" s="11"/>
      <c r="X173" s="1"/>
    </row>
    <row r="174" spans="1:28" s="86" customFormat="1" x14ac:dyDescent="0.35">
      <c r="A174" s="180" t="s">
        <v>381</v>
      </c>
      <c r="B174" s="177"/>
      <c r="C174" s="177" t="s">
        <v>527</v>
      </c>
      <c r="D174" s="62"/>
      <c r="E174" s="181"/>
      <c r="F174" s="181"/>
      <c r="G174" s="106"/>
      <c r="H174" s="117"/>
      <c r="I174" s="106"/>
      <c r="J174" s="106"/>
      <c r="K174" s="106"/>
      <c r="L174" s="106"/>
      <c r="M174" s="106"/>
      <c r="N174" s="106"/>
      <c r="O174" s="117"/>
      <c r="P174" s="84"/>
      <c r="Q174" s="84"/>
      <c r="R174" s="84"/>
      <c r="S174" s="117"/>
      <c r="T174" s="46"/>
      <c r="U174" s="35"/>
      <c r="V174" s="35"/>
      <c r="W174" s="182"/>
      <c r="X174" s="183"/>
    </row>
    <row r="175" spans="1:28" s="3" customFormat="1" x14ac:dyDescent="0.35">
      <c r="A175" s="53" t="s">
        <v>384</v>
      </c>
      <c r="B175" s="1"/>
      <c r="C175" s="103" t="s">
        <v>528</v>
      </c>
      <c r="D175" s="61"/>
      <c r="E175" s="175" t="s">
        <v>382</v>
      </c>
      <c r="F175" s="98" t="s">
        <v>22</v>
      </c>
      <c r="G175" s="99" t="s">
        <v>84</v>
      </c>
      <c r="H175" s="204"/>
      <c r="I175" s="99" t="s">
        <v>84</v>
      </c>
      <c r="J175" s="324"/>
      <c r="K175" s="99" t="s">
        <v>84</v>
      </c>
      <c r="L175" s="324"/>
      <c r="M175" s="328" t="s">
        <v>84</v>
      </c>
      <c r="N175" s="329"/>
      <c r="O175" s="99" t="s">
        <v>84</v>
      </c>
      <c r="P175" s="326"/>
      <c r="Q175" s="225"/>
      <c r="R175" s="225"/>
      <c r="S175" s="339"/>
      <c r="T175" s="93"/>
      <c r="U175" s="352"/>
      <c r="V175" s="352"/>
      <c r="W175" s="11"/>
      <c r="X175" s="1"/>
    </row>
    <row r="176" spans="1:28" s="3" customFormat="1" x14ac:dyDescent="0.35">
      <c r="A176" s="53" t="s">
        <v>385</v>
      </c>
      <c r="B176" s="1"/>
      <c r="C176" s="103" t="s">
        <v>529</v>
      </c>
      <c r="D176" s="61"/>
      <c r="E176" s="175" t="s">
        <v>383</v>
      </c>
      <c r="F176" s="98" t="s">
        <v>22</v>
      </c>
      <c r="G176" s="99" t="s">
        <v>84</v>
      </c>
      <c r="H176" s="204"/>
      <c r="I176" s="99" t="s">
        <v>84</v>
      </c>
      <c r="J176" s="324"/>
      <c r="K176" s="99" t="s">
        <v>84</v>
      </c>
      <c r="L176" s="324"/>
      <c r="M176" s="328" t="s">
        <v>84</v>
      </c>
      <c r="N176" s="329"/>
      <c r="O176" s="99" t="s">
        <v>84</v>
      </c>
      <c r="P176" s="326"/>
      <c r="Q176" s="225"/>
      <c r="R176" s="225"/>
      <c r="S176" s="339"/>
      <c r="T176" s="93"/>
      <c r="U176" s="352"/>
      <c r="V176" s="352"/>
      <c r="W176" s="11"/>
      <c r="X176" s="1"/>
    </row>
    <row r="177" spans="1:24" s="33" customFormat="1" ht="15.75" customHeight="1" x14ac:dyDescent="0.35">
      <c r="A177" s="180" t="s">
        <v>390</v>
      </c>
      <c r="B177" s="7"/>
      <c r="C177" s="3" t="s">
        <v>530</v>
      </c>
      <c r="D177" s="126"/>
      <c r="E177" s="162"/>
      <c r="F177" s="162"/>
      <c r="G177" s="163"/>
      <c r="H177" s="133"/>
      <c r="I177" s="163"/>
      <c r="J177" s="163"/>
      <c r="K177" s="163"/>
      <c r="L177" s="163"/>
      <c r="M177" s="163"/>
      <c r="N177" s="163"/>
      <c r="O177" s="163"/>
      <c r="P177" s="327"/>
      <c r="Q177" s="164"/>
      <c r="R177" s="164"/>
      <c r="S177" s="117"/>
      <c r="T177" s="46"/>
      <c r="U177" s="35"/>
      <c r="V177" s="35"/>
      <c r="W177" s="161"/>
    </row>
    <row r="178" spans="1:24" s="33" customFormat="1" ht="15.75" customHeight="1" x14ac:dyDescent="0.35">
      <c r="A178" s="53" t="s">
        <v>388</v>
      </c>
      <c r="B178" s="1"/>
      <c r="C178" s="103" t="s">
        <v>531</v>
      </c>
      <c r="D178" s="126"/>
      <c r="E178" s="179" t="s">
        <v>176</v>
      </c>
      <c r="F178" s="98" t="s">
        <v>93</v>
      </c>
      <c r="G178" s="99" t="s">
        <v>84</v>
      </c>
      <c r="H178" s="204"/>
      <c r="I178" s="99" t="s">
        <v>84</v>
      </c>
      <c r="J178" s="324"/>
      <c r="K178" s="99" t="s">
        <v>84</v>
      </c>
      <c r="L178" s="324"/>
      <c r="M178" s="99" t="s">
        <v>84</v>
      </c>
      <c r="N178" s="163"/>
      <c r="O178" s="99" t="s">
        <v>84</v>
      </c>
      <c r="P178" s="326"/>
      <c r="Q178" s="225"/>
      <c r="R178" s="225"/>
      <c r="S178" s="339"/>
      <c r="T178" s="93"/>
      <c r="U178" s="352"/>
      <c r="V178" s="352"/>
      <c r="W178" s="159"/>
    </row>
    <row r="179" spans="1:24" s="33" customFormat="1" ht="15.75" customHeight="1" x14ac:dyDescent="0.35">
      <c r="A179" s="53" t="s">
        <v>389</v>
      </c>
      <c r="B179" s="1"/>
      <c r="C179" s="103" t="s">
        <v>532</v>
      </c>
      <c r="D179" s="126"/>
      <c r="E179" s="179" t="s">
        <v>177</v>
      </c>
      <c r="F179" s="98" t="s">
        <v>93</v>
      </c>
      <c r="G179" s="99" t="s">
        <v>84</v>
      </c>
      <c r="H179" s="204"/>
      <c r="I179" s="99" t="s">
        <v>84</v>
      </c>
      <c r="J179" s="324"/>
      <c r="K179" s="99" t="s">
        <v>84</v>
      </c>
      <c r="L179" s="324"/>
      <c r="M179" s="99" t="s">
        <v>84</v>
      </c>
      <c r="N179" s="163"/>
      <c r="O179" s="99" t="s">
        <v>84</v>
      </c>
      <c r="P179" s="326"/>
      <c r="Q179" s="225"/>
      <c r="R179" s="225"/>
      <c r="S179" s="339"/>
      <c r="T179" s="93"/>
      <c r="U179" s="352"/>
      <c r="V179" s="352"/>
      <c r="W179" s="159"/>
    </row>
    <row r="180" spans="1:24" s="33" customFormat="1" ht="15.75" customHeight="1" x14ac:dyDescent="0.35">
      <c r="A180" s="180" t="s">
        <v>391</v>
      </c>
      <c r="B180" s="7"/>
      <c r="C180" s="3" t="s">
        <v>533</v>
      </c>
      <c r="D180" s="126"/>
      <c r="E180" s="162"/>
      <c r="F180" s="162"/>
      <c r="G180" s="163"/>
      <c r="H180" s="133"/>
      <c r="I180" s="163"/>
      <c r="J180" s="163"/>
      <c r="K180" s="163"/>
      <c r="L180" s="163"/>
      <c r="M180" s="163"/>
      <c r="N180" s="163"/>
      <c r="O180" s="163"/>
      <c r="P180" s="327"/>
      <c r="Q180" s="164"/>
      <c r="R180" s="164"/>
      <c r="S180" s="144"/>
      <c r="T180" s="46"/>
      <c r="U180" s="35"/>
      <c r="V180" s="35"/>
      <c r="W180" s="161"/>
    </row>
    <row r="181" spans="1:24" s="33" customFormat="1" ht="15.75" customHeight="1" x14ac:dyDescent="0.35">
      <c r="A181" s="53" t="s">
        <v>393</v>
      </c>
      <c r="B181" s="1"/>
      <c r="C181" s="103" t="s">
        <v>534</v>
      </c>
      <c r="D181" s="126"/>
      <c r="E181" s="175" t="s">
        <v>394</v>
      </c>
      <c r="F181" s="98" t="s">
        <v>93</v>
      </c>
      <c r="G181" s="99" t="s">
        <v>84</v>
      </c>
      <c r="H181" s="204"/>
      <c r="I181" s="99" t="s">
        <v>84</v>
      </c>
      <c r="J181" s="324"/>
      <c r="K181" s="99" t="s">
        <v>84</v>
      </c>
      <c r="L181" s="324"/>
      <c r="M181" s="99" t="s">
        <v>84</v>
      </c>
      <c r="N181" s="324"/>
      <c r="O181" s="99" t="s">
        <v>84</v>
      </c>
      <c r="P181" s="326"/>
      <c r="Q181" s="225"/>
      <c r="R181" s="225"/>
      <c r="S181" s="339"/>
      <c r="T181" s="93"/>
      <c r="U181" s="352"/>
      <c r="V181" s="352"/>
      <c r="W181" s="159"/>
    </row>
    <row r="183" spans="1:24" ht="15" customHeight="1" x14ac:dyDescent="0.35"/>
    <row r="184" spans="1:24" s="3" customFormat="1" x14ac:dyDescent="0.35">
      <c r="A184" s="7"/>
      <c r="C184" s="1" t="s">
        <v>542</v>
      </c>
      <c r="D184" s="60"/>
      <c r="E184" s="9"/>
      <c r="F184" s="9"/>
      <c r="G184" s="8"/>
      <c r="H184" s="35"/>
      <c r="I184" s="35"/>
      <c r="J184" s="35"/>
      <c r="K184" s="35"/>
      <c r="L184" s="35"/>
      <c r="M184" s="8"/>
      <c r="N184" s="8"/>
      <c r="O184" s="2"/>
      <c r="P184" s="44"/>
      <c r="Q184" s="44"/>
      <c r="R184" s="44"/>
      <c r="S184" s="8"/>
      <c r="T184" s="44"/>
      <c r="U184" s="44"/>
      <c r="V184" s="44"/>
      <c r="W184" s="1"/>
      <c r="X184" s="1"/>
    </row>
    <row r="185" spans="1:24" x14ac:dyDescent="0.35">
      <c r="C185" s="1" t="s">
        <v>893</v>
      </c>
      <c r="D185" s="149"/>
      <c r="H185" s="2"/>
      <c r="I185" s="2"/>
      <c r="J185" s="2"/>
      <c r="K185" s="2"/>
      <c r="L185" s="2"/>
    </row>
    <row r="186" spans="1:24" ht="16.5" customHeight="1" x14ac:dyDescent="0.4">
      <c r="C186" s="1" t="s">
        <v>894</v>
      </c>
      <c r="D186" s="149"/>
      <c r="H186" s="2"/>
      <c r="I186" s="2"/>
      <c r="J186" s="2"/>
      <c r="K186" s="2"/>
      <c r="L186" s="2"/>
    </row>
    <row r="187" spans="1:24" ht="15" customHeight="1" x14ac:dyDescent="0.35">
      <c r="C187" s="1" t="s">
        <v>844</v>
      </c>
      <c r="D187" s="149"/>
      <c r="H187" s="2"/>
      <c r="I187" s="2"/>
      <c r="J187" s="2"/>
      <c r="K187" s="2"/>
      <c r="L187" s="2"/>
    </row>
    <row r="188" spans="1:24" x14ac:dyDescent="0.35">
      <c r="C188" s="21" t="s">
        <v>845</v>
      </c>
      <c r="D188" s="149"/>
      <c r="H188" s="2"/>
      <c r="I188" s="2"/>
      <c r="J188" s="2"/>
      <c r="K188" s="2"/>
      <c r="L188" s="2"/>
    </row>
    <row r="189" spans="1:24" x14ac:dyDescent="0.35">
      <c r="C189" s="21" t="s">
        <v>846</v>
      </c>
      <c r="D189" s="149"/>
      <c r="H189" s="2"/>
      <c r="I189" s="2"/>
      <c r="J189" s="2"/>
      <c r="K189" s="2"/>
      <c r="L189" s="2"/>
    </row>
    <row r="190" spans="1:24" x14ac:dyDescent="0.35">
      <c r="C190" s="1" t="s">
        <v>895</v>
      </c>
      <c r="D190" s="149"/>
      <c r="H190" s="2"/>
      <c r="I190" s="2"/>
      <c r="J190" s="2"/>
      <c r="K190" s="2"/>
      <c r="L190" s="2"/>
    </row>
    <row r="191" spans="1:24" x14ac:dyDescent="0.35">
      <c r="C191" s="21" t="s">
        <v>774</v>
      </c>
      <c r="D191" s="149"/>
      <c r="H191" s="2"/>
      <c r="I191" s="2"/>
      <c r="J191" s="2"/>
      <c r="K191" s="2"/>
      <c r="L191" s="2"/>
    </row>
    <row r="192" spans="1:24" ht="16.5" customHeight="1" x14ac:dyDescent="0.4">
      <c r="C192" s="21" t="s">
        <v>543</v>
      </c>
      <c r="D192" s="149"/>
      <c r="H192" s="2"/>
      <c r="I192" s="2"/>
      <c r="J192" s="2"/>
      <c r="K192" s="2"/>
      <c r="L192" s="2"/>
      <c r="S192" s="27"/>
    </row>
    <row r="193" spans="1:24" ht="16.5" customHeight="1" x14ac:dyDescent="0.35">
      <c r="C193" s="21" t="s">
        <v>544</v>
      </c>
      <c r="D193" s="149"/>
      <c r="H193" s="2"/>
      <c r="I193" s="2"/>
      <c r="J193" s="2"/>
      <c r="K193" s="2"/>
      <c r="L193" s="2"/>
      <c r="P193" s="150"/>
      <c r="Q193" s="150"/>
      <c r="R193" s="150"/>
      <c r="T193" s="150"/>
      <c r="U193" s="150"/>
      <c r="V193" s="150"/>
    </row>
    <row r="194" spans="1:24" ht="15" customHeight="1" x14ac:dyDescent="0.35">
      <c r="C194" s="21" t="s">
        <v>545</v>
      </c>
      <c r="D194" s="149"/>
      <c r="H194" s="2"/>
      <c r="I194" s="2"/>
      <c r="J194" s="2"/>
      <c r="K194" s="2"/>
      <c r="L194" s="2"/>
    </row>
    <row r="195" spans="1:24" ht="15" customHeight="1" x14ac:dyDescent="0.35">
      <c r="C195" s="21" t="s">
        <v>825</v>
      </c>
      <c r="D195" s="149"/>
      <c r="H195" s="2"/>
      <c r="I195" s="2"/>
      <c r="J195" s="2"/>
      <c r="K195" s="2"/>
      <c r="L195" s="2"/>
    </row>
    <row r="196" spans="1:24" s="37" customFormat="1" ht="15" customHeight="1" x14ac:dyDescent="0.35">
      <c r="C196" s="130" t="s">
        <v>917</v>
      </c>
      <c r="D196" s="372"/>
      <c r="E196" s="373"/>
      <c r="F196" s="373"/>
      <c r="G196" s="373"/>
      <c r="H196" s="217"/>
      <c r="I196" s="373"/>
      <c r="J196" s="217"/>
      <c r="K196" s="373"/>
      <c r="L196" s="217"/>
      <c r="M196" s="373"/>
      <c r="N196" s="373"/>
      <c r="O196" s="373"/>
      <c r="P196" s="33"/>
      <c r="Q196" s="33"/>
      <c r="R196" s="33"/>
      <c r="S196" s="373"/>
      <c r="T196" s="33"/>
      <c r="U196" s="33"/>
      <c r="V196" s="33"/>
    </row>
    <row r="197" spans="1:24" s="3" customFormat="1" x14ac:dyDescent="0.35">
      <c r="A197" s="7"/>
      <c r="C197" s="202"/>
      <c r="D197" s="125"/>
      <c r="E197" s="9"/>
      <c r="F197" s="9"/>
      <c r="G197" s="8"/>
      <c r="H197" s="8"/>
      <c r="I197" s="8"/>
      <c r="J197" s="8"/>
      <c r="K197" s="8"/>
      <c r="L197" s="8"/>
      <c r="M197" s="8"/>
      <c r="N197" s="8"/>
      <c r="P197" s="51"/>
      <c r="Q197" s="51"/>
      <c r="R197" s="51"/>
      <c r="S197" s="8"/>
      <c r="T197" s="51"/>
      <c r="U197" s="51"/>
      <c r="V197" s="51"/>
      <c r="W197" s="1"/>
      <c r="X197" s="1"/>
    </row>
    <row r="198" spans="1:24" ht="12" customHeight="1" x14ac:dyDescent="0.35">
      <c r="C198" s="1" t="s">
        <v>546</v>
      </c>
      <c r="D198" s="149"/>
      <c r="H198" s="2"/>
      <c r="I198" s="2"/>
      <c r="J198" s="2"/>
      <c r="K198" s="2"/>
      <c r="L198" s="2"/>
    </row>
    <row r="199" spans="1:24" x14ac:dyDescent="0.35">
      <c r="C199" s="21" t="s">
        <v>764</v>
      </c>
      <c r="D199" s="149"/>
      <c r="H199" s="2"/>
      <c r="I199" s="2"/>
      <c r="J199" s="2"/>
      <c r="K199" s="2"/>
      <c r="L199" s="2"/>
    </row>
    <row r="200" spans="1:24" x14ac:dyDescent="0.35">
      <c r="C200" s="21" t="s">
        <v>547</v>
      </c>
      <c r="D200" s="149"/>
      <c r="H200" s="2"/>
      <c r="I200" s="2"/>
      <c r="J200" s="2"/>
      <c r="K200" s="2"/>
      <c r="L200" s="2"/>
    </row>
    <row r="201" spans="1:24" x14ac:dyDescent="0.35">
      <c r="C201" s="21"/>
      <c r="D201" s="149"/>
      <c r="H201" s="2"/>
      <c r="I201" s="2"/>
      <c r="J201" s="2"/>
      <c r="K201" s="2"/>
      <c r="L201" s="2"/>
    </row>
    <row r="202" spans="1:24" x14ac:dyDescent="0.35">
      <c r="C202" s="1" t="s">
        <v>548</v>
      </c>
      <c r="D202" s="149"/>
      <c r="H202" s="2"/>
      <c r="I202" s="2"/>
      <c r="J202" s="2"/>
      <c r="K202" s="2"/>
      <c r="L202" s="2"/>
    </row>
    <row r="203" spans="1:24" x14ac:dyDescent="0.35">
      <c r="C203" s="37" t="s">
        <v>900</v>
      </c>
      <c r="D203" s="149"/>
      <c r="H203" s="2"/>
      <c r="I203" s="2"/>
      <c r="J203" s="2"/>
      <c r="K203" s="2"/>
      <c r="L203" s="2"/>
    </row>
    <row r="204" spans="1:24" x14ac:dyDescent="0.35">
      <c r="C204" s="1" t="s">
        <v>549</v>
      </c>
      <c r="D204" s="149"/>
      <c r="H204" s="2"/>
      <c r="I204" s="2"/>
      <c r="J204" s="2"/>
      <c r="K204" s="2"/>
      <c r="L204" s="2"/>
    </row>
    <row r="205" spans="1:24" x14ac:dyDescent="0.35">
      <c r="D205" s="149"/>
      <c r="H205" s="2"/>
      <c r="I205" s="2"/>
      <c r="J205" s="2"/>
      <c r="K205" s="2"/>
      <c r="L205" s="2"/>
    </row>
    <row r="206" spans="1:24" ht="16.5" x14ac:dyDescent="0.4">
      <c r="C206" s="37" t="s">
        <v>777</v>
      </c>
      <c r="D206" s="149"/>
      <c r="H206" s="2"/>
      <c r="I206" s="2"/>
      <c r="J206" s="2"/>
      <c r="K206" s="2"/>
      <c r="L206" s="2"/>
    </row>
    <row r="207" spans="1:24" x14ac:dyDescent="0.35">
      <c r="C207" s="37" t="s">
        <v>776</v>
      </c>
      <c r="D207" s="149"/>
      <c r="H207" s="2"/>
      <c r="I207" s="2"/>
      <c r="J207" s="2"/>
      <c r="K207" s="2"/>
      <c r="L207" s="2"/>
    </row>
  </sheetData>
  <mergeCells count="5">
    <mergeCell ref="G3:H3"/>
    <mergeCell ref="I3:J3"/>
    <mergeCell ref="K3:L3"/>
    <mergeCell ref="G2:L2"/>
    <mergeCell ref="U2:V2"/>
  </mergeCells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0B5C-429F-4B47-A81B-5D9CA50827C1}">
  <dimension ref="A1:AD207"/>
  <sheetViews>
    <sheetView showGridLines="0" zoomScale="89" zoomScaleNormal="89" workbookViewId="0">
      <pane ySplit="4" topLeftCell="A188" activePane="bottomLeft" state="frozen"/>
      <selection pane="bottomLeft" activeCell="C209" sqref="C209"/>
    </sheetView>
  </sheetViews>
  <sheetFormatPr defaultColWidth="11.453125" defaultRowHeight="15.5" x14ac:dyDescent="0.35"/>
  <cols>
    <col min="1" max="1" width="14.54296875" style="1" customWidth="1"/>
    <col min="2" max="2" width="13.81640625" style="1" customWidth="1"/>
    <col min="3" max="3" width="42.7265625" style="1" customWidth="1"/>
    <col min="4" max="4" width="12.453125" style="64" customWidth="1"/>
    <col min="5" max="5" width="16" style="2" customWidth="1"/>
    <col min="6" max="6" width="9.453125" style="2" customWidth="1"/>
    <col min="7" max="7" width="11.26953125" style="2" customWidth="1"/>
    <col min="8" max="8" width="3.54296875" style="2" customWidth="1"/>
    <col min="9" max="9" width="11.1796875" style="2" customWidth="1"/>
    <col min="10" max="10" width="4.453125" style="2" customWidth="1"/>
    <col min="11" max="11" width="12.54296875" style="2" customWidth="1"/>
    <col min="12" max="12" width="4.1796875" style="27" customWidth="1"/>
    <col min="13" max="13" width="10.1796875" style="2" customWidth="1"/>
    <col min="14" max="14" width="2.81640625" style="2" customWidth="1"/>
    <col min="15" max="15" width="11.54296875" style="2" customWidth="1"/>
    <col min="16" max="16" width="2.81640625" style="44" customWidth="1"/>
    <col min="17" max="17" width="12.26953125" style="44" customWidth="1"/>
    <col min="18" max="18" width="3.26953125" style="44" customWidth="1"/>
    <col min="19" max="19" width="11.1796875" style="2" customWidth="1"/>
    <col min="20" max="20" width="2.7265625" style="44" customWidth="1"/>
    <col min="21" max="21" width="12.26953125" style="44" customWidth="1"/>
    <col min="22" max="22" width="11.81640625" style="44" customWidth="1"/>
    <col min="23" max="23" width="48.81640625" style="11" customWidth="1"/>
    <col min="24" max="24" width="11.7265625" style="1" customWidth="1"/>
    <col min="25" max="25" width="20.453125" style="1" customWidth="1"/>
    <col min="26" max="26" width="17.1796875" style="1" customWidth="1"/>
    <col min="27" max="27" width="13.54296875" style="1" customWidth="1"/>
    <col min="28" max="16384" width="11.453125" style="1"/>
  </cols>
  <sheetData>
    <row r="1" spans="1:27" s="5" customFormat="1" ht="40" customHeight="1" x14ac:dyDescent="0.35">
      <c r="C1" s="4"/>
      <c r="D1" s="59"/>
      <c r="H1" s="286"/>
      <c r="J1" s="286"/>
      <c r="K1" s="33"/>
      <c r="L1" s="286" t="s">
        <v>874</v>
      </c>
      <c r="W1" s="389"/>
      <c r="X1" s="147">
        <f>'Polttoaineluokitus 2025'!X1</f>
        <v>45719</v>
      </c>
    </row>
    <row r="2" spans="1:27" s="5" customFormat="1" ht="40" customHeight="1" x14ac:dyDescent="0.35">
      <c r="B2" s="232"/>
      <c r="C2" s="4"/>
      <c r="D2" s="59"/>
      <c r="G2" s="539" t="s">
        <v>810</v>
      </c>
      <c r="H2" s="540"/>
      <c r="I2" s="540"/>
      <c r="J2" s="540"/>
      <c r="K2" s="540"/>
      <c r="L2" s="541"/>
      <c r="U2" s="542" t="s">
        <v>809</v>
      </c>
      <c r="V2" s="543"/>
      <c r="W2" s="389"/>
      <c r="Y2" s="147"/>
    </row>
    <row r="3" spans="1:27" s="5" customFormat="1" ht="78" customHeight="1" x14ac:dyDescent="0.35">
      <c r="A3" s="200" t="s">
        <v>553</v>
      </c>
      <c r="B3" s="201" t="s">
        <v>554</v>
      </c>
      <c r="D3" s="74"/>
      <c r="E3" s="377" t="s">
        <v>552</v>
      </c>
      <c r="F3" s="377" t="s">
        <v>556</v>
      </c>
      <c r="G3" s="536" t="s">
        <v>818</v>
      </c>
      <c r="H3" s="537"/>
      <c r="I3" s="536" t="s">
        <v>819</v>
      </c>
      <c r="J3" s="537"/>
      <c r="K3" s="536" t="s">
        <v>820</v>
      </c>
      <c r="L3" s="538"/>
      <c r="M3" s="380" t="s">
        <v>740</v>
      </c>
      <c r="N3" s="381"/>
      <c r="O3" s="380" t="s">
        <v>557</v>
      </c>
      <c r="P3" s="381"/>
      <c r="Q3" s="380" t="s">
        <v>754</v>
      </c>
      <c r="R3" s="382"/>
      <c r="S3" s="380" t="s">
        <v>558</v>
      </c>
      <c r="T3" s="381"/>
      <c r="U3" s="377" t="s">
        <v>807</v>
      </c>
      <c r="V3" s="377" t="s">
        <v>808</v>
      </c>
      <c r="W3" s="390" t="s">
        <v>555</v>
      </c>
      <c r="X3" s="318"/>
      <c r="Y3" s="318"/>
      <c r="Z3" s="318"/>
      <c r="AA3" s="318"/>
    </row>
    <row r="4" spans="1:27" s="5" customFormat="1" ht="54" customHeight="1" x14ac:dyDescent="0.35">
      <c r="A4" s="72"/>
      <c r="B4" s="72"/>
      <c r="C4" s="72"/>
      <c r="D4" s="73"/>
      <c r="E4" s="378"/>
      <c r="F4" s="378"/>
      <c r="G4" s="365" t="s">
        <v>1</v>
      </c>
      <c r="H4" s="374"/>
      <c r="I4" s="365" t="s">
        <v>1</v>
      </c>
      <c r="J4" s="374"/>
      <c r="K4" s="365" t="s">
        <v>1</v>
      </c>
      <c r="L4" s="379"/>
      <c r="M4" s="367"/>
      <c r="N4" s="368"/>
      <c r="O4" s="367" t="s">
        <v>559</v>
      </c>
      <c r="P4" s="368"/>
      <c r="Q4" s="367" t="s">
        <v>559</v>
      </c>
      <c r="R4" s="383"/>
      <c r="S4" s="370" t="s">
        <v>872</v>
      </c>
      <c r="T4" s="368"/>
      <c r="U4" s="375"/>
      <c r="V4" s="375"/>
      <c r="W4" s="389"/>
      <c r="X4" s="19"/>
      <c r="Y4" s="33"/>
    </row>
    <row r="5" spans="1:27" s="5" customFormat="1" ht="16.5" customHeight="1" x14ac:dyDescent="0.35">
      <c r="A5" s="72"/>
      <c r="B5" s="72"/>
      <c r="C5" s="72"/>
      <c r="D5" s="73"/>
      <c r="E5" s="223"/>
      <c r="F5" s="223"/>
      <c r="G5" s="69"/>
      <c r="H5" s="69"/>
      <c r="I5" s="69"/>
      <c r="J5" s="69"/>
      <c r="K5" s="69"/>
      <c r="L5" s="70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389"/>
      <c r="X5" s="19"/>
      <c r="Y5" s="33"/>
    </row>
    <row r="6" spans="1:27" s="137" customFormat="1" x14ac:dyDescent="0.35">
      <c r="A6" s="195"/>
      <c r="B6" s="196"/>
      <c r="C6" s="197"/>
      <c r="D6" s="279"/>
      <c r="E6" s="504"/>
      <c r="F6" s="504"/>
      <c r="G6" s="184"/>
      <c r="H6" s="184"/>
      <c r="I6" s="184"/>
      <c r="J6" s="184"/>
      <c r="K6" s="184"/>
      <c r="L6" s="505"/>
      <c r="M6" s="504"/>
      <c r="N6" s="504"/>
      <c r="O6" s="506"/>
      <c r="P6" s="507"/>
      <c r="Q6" s="507"/>
      <c r="R6" s="507"/>
      <c r="S6" s="504"/>
      <c r="T6" s="507"/>
      <c r="U6" s="507"/>
      <c r="V6" s="507"/>
      <c r="W6" s="508"/>
    </row>
    <row r="7" spans="1:27" s="131" customFormat="1" x14ac:dyDescent="0.35">
      <c r="A7" s="449" t="s">
        <v>97</v>
      </c>
      <c r="B7" s="196" t="s">
        <v>568</v>
      </c>
      <c r="C7" s="196"/>
      <c r="D7" s="279"/>
      <c r="E7" s="373"/>
      <c r="F7" s="373"/>
      <c r="G7" s="184"/>
      <c r="H7" s="184"/>
      <c r="I7" s="184"/>
      <c r="J7" s="184"/>
      <c r="K7" s="184"/>
      <c r="L7" s="413"/>
      <c r="M7" s="397"/>
      <c r="N7" s="397"/>
      <c r="O7" s="452"/>
      <c r="P7" s="453"/>
      <c r="Q7" s="453"/>
      <c r="R7" s="453"/>
      <c r="S7" s="397"/>
      <c r="T7" s="453"/>
      <c r="U7" s="453"/>
      <c r="V7" s="453"/>
      <c r="W7" s="34"/>
      <c r="X7" s="37"/>
    </row>
    <row r="8" spans="1:27" s="131" customFormat="1" x14ac:dyDescent="0.35">
      <c r="A8" s="278" t="s">
        <v>180</v>
      </c>
      <c r="C8" s="196" t="s">
        <v>569</v>
      </c>
      <c r="D8" s="279"/>
      <c r="E8" s="373"/>
      <c r="F8" s="373"/>
      <c r="G8" s="397"/>
      <c r="H8" s="397"/>
      <c r="I8" s="397"/>
      <c r="J8" s="397"/>
      <c r="K8" s="397"/>
      <c r="L8" s="413"/>
      <c r="M8" s="397"/>
      <c r="N8" s="397"/>
      <c r="O8" s="454"/>
      <c r="P8" s="33"/>
      <c r="Q8" s="33"/>
      <c r="R8" s="33"/>
      <c r="S8" s="397"/>
      <c r="T8" s="33"/>
      <c r="U8" s="33"/>
      <c r="V8" s="33"/>
      <c r="W8" s="34"/>
      <c r="X8" s="37"/>
    </row>
    <row r="9" spans="1:27" s="37" customFormat="1" x14ac:dyDescent="0.35">
      <c r="A9" s="273" t="s">
        <v>183</v>
      </c>
      <c r="C9" s="104" t="s">
        <v>570</v>
      </c>
      <c r="D9" s="42"/>
      <c r="E9" s="174" t="s">
        <v>99</v>
      </c>
      <c r="F9" s="101" t="s">
        <v>3</v>
      </c>
      <c r="G9" s="255">
        <v>54</v>
      </c>
      <c r="H9" s="305"/>
      <c r="I9" s="255" t="s">
        <v>803</v>
      </c>
      <c r="J9" s="509"/>
      <c r="K9" s="255" t="s">
        <v>803</v>
      </c>
      <c r="L9" s="216"/>
      <c r="M9" s="272">
        <v>1</v>
      </c>
      <c r="N9" s="143"/>
      <c r="O9" s="257">
        <v>50</v>
      </c>
      <c r="P9" s="254"/>
      <c r="Q9" s="256"/>
      <c r="R9" s="256"/>
      <c r="S9" s="267"/>
      <c r="T9" s="254"/>
      <c r="U9" s="361"/>
      <c r="V9" s="361"/>
      <c r="W9" s="393"/>
    </row>
    <row r="10" spans="1:27" s="37" customFormat="1" x14ac:dyDescent="0.35">
      <c r="A10" s="273" t="s">
        <v>184</v>
      </c>
      <c r="C10" s="104" t="s">
        <v>571</v>
      </c>
      <c r="D10" s="42"/>
      <c r="E10" s="174" t="s">
        <v>101</v>
      </c>
      <c r="F10" s="101" t="s">
        <v>3</v>
      </c>
      <c r="G10" s="255">
        <v>64.900000000000006</v>
      </c>
      <c r="H10" s="305"/>
      <c r="I10" s="255" t="s">
        <v>803</v>
      </c>
      <c r="J10" s="509"/>
      <c r="K10" s="255" t="s">
        <v>803</v>
      </c>
      <c r="L10" s="143"/>
      <c r="M10" s="272">
        <v>1</v>
      </c>
      <c r="N10" s="143"/>
      <c r="O10" s="257">
        <v>46.3</v>
      </c>
      <c r="P10" s="254"/>
      <c r="Q10" s="256"/>
      <c r="R10" s="256"/>
      <c r="S10" s="265">
        <v>0.52</v>
      </c>
      <c r="T10" s="254"/>
      <c r="U10" s="361"/>
      <c r="V10" s="361"/>
      <c r="W10" s="34"/>
      <c r="X10" s="72"/>
    </row>
    <row r="11" spans="1:27" s="37" customFormat="1" x14ac:dyDescent="0.35">
      <c r="A11" s="273" t="s">
        <v>185</v>
      </c>
      <c r="C11" s="104" t="s">
        <v>572</v>
      </c>
      <c r="D11" s="124"/>
      <c r="E11" s="174" t="s">
        <v>766</v>
      </c>
      <c r="F11" s="101" t="s">
        <v>3</v>
      </c>
      <c r="G11" s="418" t="s">
        <v>726</v>
      </c>
      <c r="H11" s="305"/>
      <c r="I11" s="255" t="s">
        <v>803</v>
      </c>
      <c r="J11" s="509"/>
      <c r="K11" s="255" t="s">
        <v>803</v>
      </c>
      <c r="L11" s="143"/>
      <c r="M11" s="272">
        <v>1</v>
      </c>
      <c r="N11" s="143"/>
      <c r="O11" s="510" t="s">
        <v>727</v>
      </c>
      <c r="P11" s="254"/>
      <c r="Q11" s="256"/>
      <c r="R11" s="256"/>
      <c r="S11" s="267"/>
      <c r="T11" s="254"/>
      <c r="U11" s="361"/>
      <c r="V11" s="361"/>
      <c r="W11" s="34"/>
      <c r="X11" s="72"/>
    </row>
    <row r="12" spans="1:27" s="130" customFormat="1" x14ac:dyDescent="0.35">
      <c r="A12" s="273" t="s">
        <v>186</v>
      </c>
      <c r="B12" s="37"/>
      <c r="C12" s="104" t="s">
        <v>573</v>
      </c>
      <c r="D12" s="42"/>
      <c r="E12" s="174" t="s">
        <v>158</v>
      </c>
      <c r="F12" s="101" t="s">
        <v>3</v>
      </c>
      <c r="G12" s="255">
        <v>65</v>
      </c>
      <c r="H12" s="305"/>
      <c r="I12" s="255" t="s">
        <v>803</v>
      </c>
      <c r="J12" s="509"/>
      <c r="K12" s="255" t="s">
        <v>803</v>
      </c>
      <c r="L12" s="143"/>
      <c r="M12" s="272">
        <v>1</v>
      </c>
      <c r="N12" s="143"/>
      <c r="O12" s="257" t="s">
        <v>721</v>
      </c>
      <c r="P12" s="254"/>
      <c r="Q12" s="256"/>
      <c r="R12" s="256"/>
      <c r="S12" s="267"/>
      <c r="T12" s="254"/>
      <c r="U12" s="361"/>
      <c r="V12" s="361"/>
      <c r="W12" s="391"/>
      <c r="X12" s="441"/>
    </row>
    <row r="13" spans="1:27" s="131" customFormat="1" x14ac:dyDescent="0.35">
      <c r="A13" s="278" t="s">
        <v>181</v>
      </c>
      <c r="C13" s="196" t="s">
        <v>574</v>
      </c>
      <c r="D13" s="279"/>
      <c r="E13" s="280"/>
      <c r="F13" s="280"/>
      <c r="G13" s="115"/>
      <c r="H13" s="397"/>
      <c r="I13" s="115"/>
      <c r="J13" s="115"/>
      <c r="K13" s="115"/>
      <c r="L13" s="270"/>
      <c r="M13" s="119"/>
      <c r="N13" s="119"/>
      <c r="O13" s="142"/>
      <c r="P13" s="271"/>
      <c r="Q13" s="271"/>
      <c r="R13" s="271"/>
      <c r="S13" s="291"/>
      <c r="T13" s="271"/>
      <c r="U13" s="413"/>
      <c r="V13" s="413"/>
      <c r="W13" s="34"/>
      <c r="X13" s="72"/>
    </row>
    <row r="14" spans="1:27" s="37" customFormat="1" x14ac:dyDescent="0.35">
      <c r="A14" s="273" t="s">
        <v>193</v>
      </c>
      <c r="C14" s="104" t="s">
        <v>575</v>
      </c>
      <c r="D14" s="42"/>
      <c r="E14" s="274" t="s">
        <v>104</v>
      </c>
      <c r="F14" s="101" t="s">
        <v>3</v>
      </c>
      <c r="G14" s="255">
        <v>72.7</v>
      </c>
      <c r="H14" s="305"/>
      <c r="I14" s="255" t="s">
        <v>803</v>
      </c>
      <c r="J14" s="509"/>
      <c r="K14" s="255" t="s">
        <v>803</v>
      </c>
      <c r="L14" s="216"/>
      <c r="M14" s="272">
        <v>1</v>
      </c>
      <c r="N14" s="216"/>
      <c r="O14" s="257">
        <v>44.3</v>
      </c>
      <c r="P14" s="47"/>
      <c r="Q14" s="228"/>
      <c r="R14" s="228"/>
      <c r="S14" s="265">
        <v>0.7</v>
      </c>
      <c r="T14" s="254"/>
      <c r="U14" s="361"/>
      <c r="V14" s="361"/>
      <c r="W14" s="172"/>
    </row>
    <row r="15" spans="1:27" s="37" customFormat="1" x14ac:dyDescent="0.35">
      <c r="A15" s="273" t="s">
        <v>194</v>
      </c>
      <c r="C15" s="104" t="s">
        <v>576</v>
      </c>
      <c r="D15" s="42"/>
      <c r="E15" s="274" t="s">
        <v>106</v>
      </c>
      <c r="F15" s="101" t="s">
        <v>3</v>
      </c>
      <c r="G15" s="263">
        <v>64.099999999999994</v>
      </c>
      <c r="H15" s="216" t="s">
        <v>722</v>
      </c>
      <c r="I15" s="263">
        <f>K15-G15</f>
        <v>6.4000000000000057</v>
      </c>
      <c r="J15" s="216" t="s">
        <v>722</v>
      </c>
      <c r="K15" s="263">
        <v>70.5</v>
      </c>
      <c r="L15" s="216" t="s">
        <v>722</v>
      </c>
      <c r="M15" s="287">
        <v>1</v>
      </c>
      <c r="N15" s="288"/>
      <c r="O15" s="425">
        <v>41.6</v>
      </c>
      <c r="P15" s="289" t="s">
        <v>722</v>
      </c>
      <c r="Q15" s="290"/>
      <c r="R15" s="290"/>
      <c r="S15" s="262">
        <v>0.746</v>
      </c>
      <c r="T15" s="47" t="s">
        <v>722</v>
      </c>
      <c r="U15" s="426">
        <v>0.1</v>
      </c>
      <c r="V15" s="427">
        <f>ROUND(I15/K15,3)</f>
        <v>9.0999999999999998E-2</v>
      </c>
      <c r="W15" s="387" t="s">
        <v>850</v>
      </c>
      <c r="Y15" s="221"/>
    </row>
    <row r="16" spans="1:27" s="37" customFormat="1" x14ac:dyDescent="0.35">
      <c r="A16" s="273" t="s">
        <v>195</v>
      </c>
      <c r="C16" s="104" t="s">
        <v>577</v>
      </c>
      <c r="D16" s="42"/>
      <c r="E16" s="274" t="s">
        <v>108</v>
      </c>
      <c r="F16" s="101" t="s">
        <v>3</v>
      </c>
      <c r="G16" s="255">
        <v>71.3</v>
      </c>
      <c r="H16" s="305"/>
      <c r="I16" s="255" t="s">
        <v>803</v>
      </c>
      <c r="J16" s="293"/>
      <c r="K16" s="255" t="s">
        <v>803</v>
      </c>
      <c r="L16" s="293"/>
      <c r="M16" s="272">
        <v>1</v>
      </c>
      <c r="N16" s="143"/>
      <c r="O16" s="257">
        <v>43.7</v>
      </c>
      <c r="P16" s="254"/>
      <c r="Q16" s="256"/>
      <c r="R16" s="256"/>
      <c r="S16" s="265">
        <v>0.71</v>
      </c>
      <c r="T16" s="254"/>
      <c r="U16" s="361"/>
      <c r="V16" s="361"/>
      <c r="W16" s="172"/>
    </row>
    <row r="17" spans="1:25" s="131" customFormat="1" ht="15.75" customHeight="1" x14ac:dyDescent="0.35">
      <c r="A17" s="278" t="s">
        <v>190</v>
      </c>
      <c r="C17" s="196" t="s">
        <v>578</v>
      </c>
      <c r="D17" s="279"/>
      <c r="E17" s="280"/>
      <c r="F17" s="280"/>
      <c r="G17" s="115"/>
      <c r="H17" s="397"/>
      <c r="I17" s="298"/>
      <c r="J17" s="299"/>
      <c r="K17" s="298"/>
      <c r="L17" s="299"/>
      <c r="M17" s="119"/>
      <c r="N17" s="119"/>
      <c r="O17" s="142"/>
      <c r="P17" s="271"/>
      <c r="Q17" s="271"/>
      <c r="R17" s="271"/>
      <c r="S17" s="291"/>
      <c r="T17" s="271"/>
      <c r="U17" s="413"/>
      <c r="V17" s="413"/>
      <c r="W17" s="392"/>
      <c r="X17" s="37"/>
    </row>
    <row r="18" spans="1:25" s="37" customFormat="1" x14ac:dyDescent="0.35">
      <c r="A18" s="273" t="s">
        <v>198</v>
      </c>
      <c r="C18" s="104" t="s">
        <v>579</v>
      </c>
      <c r="D18" s="42"/>
      <c r="E18" s="274" t="s">
        <v>111</v>
      </c>
      <c r="F18" s="101" t="s">
        <v>3</v>
      </c>
      <c r="G18" s="255">
        <v>73.2</v>
      </c>
      <c r="H18" s="305"/>
      <c r="I18" s="255" t="s">
        <v>803</v>
      </c>
      <c r="J18" s="293"/>
      <c r="K18" s="255" t="s">
        <v>803</v>
      </c>
      <c r="L18" s="293"/>
      <c r="M18" s="272">
        <v>1</v>
      </c>
      <c r="N18" s="143"/>
      <c r="O18" s="257">
        <v>43.3</v>
      </c>
      <c r="P18" s="47"/>
      <c r="Q18" s="228"/>
      <c r="R18" s="228"/>
      <c r="S18" s="265">
        <v>0.79500000000000004</v>
      </c>
      <c r="T18" s="47"/>
      <c r="U18" s="361"/>
      <c r="V18" s="361"/>
      <c r="W18" s="172"/>
    </row>
    <row r="19" spans="1:25" s="37" customFormat="1" x14ac:dyDescent="0.35">
      <c r="A19" s="273" t="s">
        <v>196</v>
      </c>
      <c r="C19" s="104" t="s">
        <v>580</v>
      </c>
      <c r="D19" s="42"/>
      <c r="E19" s="274" t="s">
        <v>113</v>
      </c>
      <c r="F19" s="101" t="s">
        <v>3</v>
      </c>
      <c r="G19" s="255">
        <v>71.5</v>
      </c>
      <c r="H19" s="305"/>
      <c r="I19" s="255" t="s">
        <v>803</v>
      </c>
      <c r="J19" s="293"/>
      <c r="K19" s="255" t="s">
        <v>803</v>
      </c>
      <c r="L19" s="293"/>
      <c r="M19" s="272">
        <v>1</v>
      </c>
      <c r="N19" s="143"/>
      <c r="O19" s="257">
        <v>43.1</v>
      </c>
      <c r="P19" s="47"/>
      <c r="Q19" s="228"/>
      <c r="R19" s="228"/>
      <c r="S19" s="265">
        <v>0.83</v>
      </c>
      <c r="T19" s="254"/>
      <c r="U19" s="361"/>
      <c r="V19" s="361"/>
      <c r="W19" s="172"/>
    </row>
    <row r="20" spans="1:25" s="37" customFormat="1" x14ac:dyDescent="0.35">
      <c r="A20" s="273" t="s">
        <v>197</v>
      </c>
      <c r="C20" s="104" t="s">
        <v>581</v>
      </c>
      <c r="D20" s="42"/>
      <c r="E20" s="274" t="s">
        <v>115</v>
      </c>
      <c r="F20" s="101" t="s">
        <v>3</v>
      </c>
      <c r="G20" s="263">
        <v>58.6</v>
      </c>
      <c r="H20" s="216" t="s">
        <v>722</v>
      </c>
      <c r="I20" s="263">
        <f>K20-G20</f>
        <v>14.800000000000004</v>
      </c>
      <c r="J20" s="216" t="s">
        <v>722</v>
      </c>
      <c r="K20" s="263">
        <v>73.400000000000006</v>
      </c>
      <c r="L20" s="216" t="s">
        <v>722</v>
      </c>
      <c r="M20" s="287">
        <v>1</v>
      </c>
      <c r="N20" s="288"/>
      <c r="O20" s="257">
        <v>42.8</v>
      </c>
      <c r="P20" s="216"/>
      <c r="Q20" s="290"/>
      <c r="R20" s="290"/>
      <c r="S20" s="262">
        <v>0.80700000000000005</v>
      </c>
      <c r="T20" s="47" t="s">
        <v>722</v>
      </c>
      <c r="U20" s="431">
        <v>0.2</v>
      </c>
      <c r="V20" s="427">
        <f>ROUND(I20/K20,3)</f>
        <v>0.20200000000000001</v>
      </c>
      <c r="W20" s="387" t="s">
        <v>850</v>
      </c>
      <c r="Y20" s="221"/>
    </row>
    <row r="21" spans="1:25" s="37" customFormat="1" x14ac:dyDescent="0.35">
      <c r="A21" s="273" t="s">
        <v>199</v>
      </c>
      <c r="C21" s="104" t="s">
        <v>738</v>
      </c>
      <c r="D21" s="42"/>
      <c r="E21" s="274" t="s">
        <v>119</v>
      </c>
      <c r="F21" s="101" t="s">
        <v>3</v>
      </c>
      <c r="G21" s="432">
        <v>68</v>
      </c>
      <c r="H21" s="216" t="s">
        <v>722</v>
      </c>
      <c r="I21" s="263">
        <f>K21-G21</f>
        <v>5</v>
      </c>
      <c r="J21" s="216" t="s">
        <v>722</v>
      </c>
      <c r="K21" s="402">
        <v>73</v>
      </c>
      <c r="L21" s="216"/>
      <c r="M21" s="287">
        <v>1</v>
      </c>
      <c r="N21" s="288"/>
      <c r="O21" s="257">
        <v>43.2</v>
      </c>
      <c r="P21" s="289"/>
      <c r="Q21" s="290"/>
      <c r="R21" s="290"/>
      <c r="S21" s="262">
        <v>0.83</v>
      </c>
      <c r="T21" s="47" t="s">
        <v>722</v>
      </c>
      <c r="U21" s="431">
        <v>7.0000000000000007E-2</v>
      </c>
      <c r="V21" s="427">
        <f>ROUND(I21/K21,3)</f>
        <v>6.8000000000000005E-2</v>
      </c>
      <c r="W21" s="387" t="s">
        <v>850</v>
      </c>
    </row>
    <row r="22" spans="1:25" s="37" customFormat="1" x14ac:dyDescent="0.35">
      <c r="A22" s="273" t="s">
        <v>200</v>
      </c>
      <c r="B22" s="83"/>
      <c r="C22" s="104" t="s">
        <v>739</v>
      </c>
      <c r="D22" s="42"/>
      <c r="E22" s="274" t="s">
        <v>117</v>
      </c>
      <c r="F22" s="101" t="s">
        <v>3</v>
      </c>
      <c r="G22" s="432">
        <v>68</v>
      </c>
      <c r="H22" s="216" t="s">
        <v>722</v>
      </c>
      <c r="I22" s="263">
        <f>K22-G22</f>
        <v>5</v>
      </c>
      <c r="J22" s="216" t="s">
        <v>722</v>
      </c>
      <c r="K22" s="402">
        <v>73</v>
      </c>
      <c r="L22" s="216"/>
      <c r="M22" s="287">
        <v>1</v>
      </c>
      <c r="N22" s="288"/>
      <c r="O22" s="257">
        <v>43.2</v>
      </c>
      <c r="P22" s="289"/>
      <c r="Q22" s="290"/>
      <c r="R22" s="290"/>
      <c r="S22" s="262">
        <v>0.83</v>
      </c>
      <c r="T22" s="47" t="s">
        <v>722</v>
      </c>
      <c r="U22" s="431">
        <v>7.0000000000000007E-2</v>
      </c>
      <c r="V22" s="427">
        <f>ROUND(I22/K22,3)</f>
        <v>6.8000000000000005E-2</v>
      </c>
      <c r="W22" s="387" t="s">
        <v>850</v>
      </c>
    </row>
    <row r="23" spans="1:25" s="37" customFormat="1" x14ac:dyDescent="0.35">
      <c r="A23" s="273" t="s">
        <v>201</v>
      </c>
      <c r="B23" s="83"/>
      <c r="C23" s="104" t="s">
        <v>582</v>
      </c>
      <c r="D23" s="42"/>
      <c r="E23" s="274" t="s">
        <v>120</v>
      </c>
      <c r="F23" s="101" t="s">
        <v>3</v>
      </c>
      <c r="G23" s="255">
        <v>74.099999999999994</v>
      </c>
      <c r="H23" s="305"/>
      <c r="I23" s="263" t="s">
        <v>803</v>
      </c>
      <c r="J23" s="509"/>
      <c r="K23" s="255" t="s">
        <v>803</v>
      </c>
      <c r="L23" s="216"/>
      <c r="M23" s="272">
        <v>1</v>
      </c>
      <c r="N23" s="143"/>
      <c r="O23" s="257">
        <v>42.7</v>
      </c>
      <c r="P23" s="47"/>
      <c r="Q23" s="228"/>
      <c r="R23" s="228"/>
      <c r="S23" s="265">
        <v>0.85</v>
      </c>
      <c r="T23" s="254"/>
      <c r="U23" s="361"/>
      <c r="V23" s="361"/>
      <c r="W23" s="172"/>
      <c r="X23" s="137"/>
    </row>
    <row r="24" spans="1:25" s="131" customFormat="1" x14ac:dyDescent="0.35">
      <c r="A24" s="278" t="s">
        <v>191</v>
      </c>
      <c r="C24" s="196" t="s">
        <v>583</v>
      </c>
      <c r="D24" s="279"/>
      <c r="E24" s="280"/>
      <c r="F24" s="280"/>
      <c r="G24" s="115"/>
      <c r="H24" s="397"/>
      <c r="I24" s="115"/>
      <c r="J24" s="115"/>
      <c r="K24" s="115"/>
      <c r="L24" s="270"/>
      <c r="M24" s="119"/>
      <c r="N24" s="119"/>
      <c r="O24" s="142"/>
      <c r="P24" s="271"/>
      <c r="Q24" s="271"/>
      <c r="R24" s="271"/>
      <c r="S24" s="291"/>
      <c r="T24" s="271"/>
      <c r="U24" s="413"/>
      <c r="V24" s="413"/>
      <c r="W24" s="393"/>
      <c r="X24" s="37"/>
    </row>
    <row r="25" spans="1:25" s="37" customFormat="1" ht="15.75" customHeight="1" x14ac:dyDescent="0.35">
      <c r="A25" s="273" t="s">
        <v>202</v>
      </c>
      <c r="C25" s="104" t="s">
        <v>584</v>
      </c>
      <c r="D25" s="42"/>
      <c r="E25" s="174" t="s">
        <v>160</v>
      </c>
      <c r="F25" s="101" t="s">
        <v>3</v>
      </c>
      <c r="G25" s="255">
        <v>76.099999999999994</v>
      </c>
      <c r="H25" s="305"/>
      <c r="I25" s="255" t="s">
        <v>803</v>
      </c>
      <c r="J25" s="509"/>
      <c r="K25" s="255" t="s">
        <v>803</v>
      </c>
      <c r="L25" s="509"/>
      <c r="M25" s="272">
        <v>1</v>
      </c>
      <c r="N25" s="143"/>
      <c r="O25" s="257">
        <v>42.1</v>
      </c>
      <c r="P25" s="47"/>
      <c r="Q25" s="228"/>
      <c r="R25" s="228"/>
      <c r="S25" s="265">
        <v>0.89</v>
      </c>
      <c r="T25" s="254"/>
      <c r="U25" s="361"/>
      <c r="V25" s="361"/>
      <c r="W25" s="34"/>
    </row>
    <row r="26" spans="1:25" s="37" customFormat="1" ht="15.75" customHeight="1" x14ac:dyDescent="0.35">
      <c r="A26" s="273" t="s">
        <v>204</v>
      </c>
      <c r="C26" s="104" t="s">
        <v>585</v>
      </c>
      <c r="D26" s="124"/>
      <c r="E26" s="174" t="s">
        <v>162</v>
      </c>
      <c r="F26" s="101" t="s">
        <v>3</v>
      </c>
      <c r="G26" s="255">
        <v>77</v>
      </c>
      <c r="H26" s="305"/>
      <c r="I26" s="255" t="s">
        <v>803</v>
      </c>
      <c r="J26" s="509"/>
      <c r="K26" s="255" t="s">
        <v>803</v>
      </c>
      <c r="L26" s="509"/>
      <c r="M26" s="272">
        <v>1</v>
      </c>
      <c r="N26" s="143"/>
      <c r="O26" s="257">
        <v>41.5</v>
      </c>
      <c r="P26" s="143"/>
      <c r="Q26" s="227"/>
      <c r="R26" s="227"/>
      <c r="S26" s="265">
        <v>0.91</v>
      </c>
      <c r="T26" s="254"/>
      <c r="U26" s="361"/>
      <c r="V26" s="361"/>
      <c r="W26" s="34"/>
    </row>
    <row r="27" spans="1:25" s="37" customFormat="1" ht="15.75" customHeight="1" x14ac:dyDescent="0.35">
      <c r="A27" s="273" t="s">
        <v>205</v>
      </c>
      <c r="C27" s="104" t="s">
        <v>586</v>
      </c>
      <c r="D27" s="42"/>
      <c r="E27" s="174" t="s">
        <v>123</v>
      </c>
      <c r="F27" s="101" t="s">
        <v>3</v>
      </c>
      <c r="G27" s="255">
        <v>79.2</v>
      </c>
      <c r="H27" s="305"/>
      <c r="I27" s="255" t="s">
        <v>803</v>
      </c>
      <c r="J27" s="509"/>
      <c r="K27" s="255" t="s">
        <v>803</v>
      </c>
      <c r="L27" s="509"/>
      <c r="M27" s="272">
        <v>1</v>
      </c>
      <c r="N27" s="143"/>
      <c r="O27" s="257">
        <v>40.4</v>
      </c>
      <c r="P27" s="254"/>
      <c r="Q27" s="256"/>
      <c r="R27" s="256"/>
      <c r="S27" s="265">
        <v>0.99</v>
      </c>
      <c r="T27" s="254"/>
      <c r="U27" s="361"/>
      <c r="V27" s="361"/>
      <c r="W27" s="34"/>
      <c r="X27" s="137"/>
    </row>
    <row r="28" spans="1:25" s="37" customFormat="1" x14ac:dyDescent="0.35">
      <c r="A28" s="273" t="s">
        <v>206</v>
      </c>
      <c r="C28" s="104" t="s">
        <v>587</v>
      </c>
      <c r="D28" s="42"/>
      <c r="E28" s="174" t="s">
        <v>124</v>
      </c>
      <c r="F28" s="101" t="s">
        <v>3</v>
      </c>
      <c r="G28" s="255">
        <v>78.400000000000006</v>
      </c>
      <c r="H28" s="305"/>
      <c r="I28" s="255" t="s">
        <v>803</v>
      </c>
      <c r="J28" s="509"/>
      <c r="K28" s="255" t="s">
        <v>803</v>
      </c>
      <c r="L28" s="509"/>
      <c r="M28" s="272">
        <v>1</v>
      </c>
      <c r="N28" s="143"/>
      <c r="O28" s="257">
        <v>40.200000000000003</v>
      </c>
      <c r="P28" s="254"/>
      <c r="Q28" s="256"/>
      <c r="R28" s="256"/>
      <c r="S28" s="265">
        <v>1</v>
      </c>
      <c r="T28" s="254"/>
      <c r="U28" s="361"/>
      <c r="V28" s="361"/>
      <c r="W28" s="34"/>
    </row>
    <row r="29" spans="1:25" s="37" customFormat="1" x14ac:dyDescent="0.35">
      <c r="A29" s="273" t="s">
        <v>203</v>
      </c>
      <c r="C29" s="104" t="s">
        <v>588</v>
      </c>
      <c r="D29" s="42"/>
      <c r="E29" s="174" t="s">
        <v>125</v>
      </c>
      <c r="F29" s="101" t="s">
        <v>3</v>
      </c>
      <c r="G29" s="255">
        <v>79.2</v>
      </c>
      <c r="H29" s="305"/>
      <c r="I29" s="255" t="s">
        <v>803</v>
      </c>
      <c r="J29" s="509"/>
      <c r="K29" s="255" t="s">
        <v>803</v>
      </c>
      <c r="L29" s="509"/>
      <c r="M29" s="272">
        <v>1</v>
      </c>
      <c r="N29" s="143"/>
      <c r="O29" s="257">
        <v>40.200000000000003</v>
      </c>
      <c r="P29" s="254"/>
      <c r="Q29" s="256"/>
      <c r="R29" s="256"/>
      <c r="S29" s="265">
        <v>1.01</v>
      </c>
      <c r="T29" s="254"/>
      <c r="U29" s="361"/>
      <c r="V29" s="361"/>
      <c r="W29" s="34"/>
    </row>
    <row r="30" spans="1:25" s="131" customFormat="1" x14ac:dyDescent="0.35">
      <c r="A30" s="278" t="s">
        <v>182</v>
      </c>
      <c r="C30" s="196" t="s">
        <v>589</v>
      </c>
      <c r="D30" s="279"/>
      <c r="E30" s="280"/>
      <c r="F30" s="280"/>
      <c r="G30" s="115"/>
      <c r="H30" s="397"/>
      <c r="I30" s="115"/>
      <c r="J30" s="115"/>
      <c r="K30" s="115"/>
      <c r="L30" s="270"/>
      <c r="M30" s="119"/>
      <c r="N30" s="119"/>
      <c r="O30" s="142"/>
      <c r="P30" s="271"/>
      <c r="Q30" s="271"/>
      <c r="R30" s="271"/>
      <c r="S30" s="291"/>
      <c r="T30" s="271"/>
      <c r="U30" s="413"/>
      <c r="V30" s="413"/>
      <c r="W30" s="393"/>
      <c r="X30" s="37"/>
    </row>
    <row r="31" spans="1:25" s="37" customFormat="1" x14ac:dyDescent="0.35">
      <c r="A31" s="273" t="s">
        <v>207</v>
      </c>
      <c r="C31" s="104" t="s">
        <v>590</v>
      </c>
      <c r="D31" s="124"/>
      <c r="E31" s="274" t="s">
        <v>164</v>
      </c>
      <c r="F31" s="101" t="s">
        <v>3</v>
      </c>
      <c r="G31" s="255">
        <v>84</v>
      </c>
      <c r="H31" s="305"/>
      <c r="I31" s="255" t="s">
        <v>803</v>
      </c>
      <c r="J31" s="102"/>
      <c r="K31" s="255" t="s">
        <v>803</v>
      </c>
      <c r="L31" s="256"/>
      <c r="M31" s="272">
        <v>1</v>
      </c>
      <c r="N31" s="143"/>
      <c r="O31" s="257">
        <v>37.6</v>
      </c>
      <c r="P31" s="254"/>
      <c r="Q31" s="102"/>
      <c r="R31" s="102"/>
      <c r="S31" s="265"/>
      <c r="T31" s="256"/>
      <c r="U31" s="511"/>
      <c r="V31" s="511"/>
      <c r="W31" s="391"/>
      <c r="X31" s="448"/>
    </row>
    <row r="32" spans="1:25" s="131" customFormat="1" ht="15.75" customHeight="1" x14ac:dyDescent="0.35">
      <c r="A32" s="273" t="s">
        <v>214</v>
      </c>
      <c r="C32" s="104" t="s">
        <v>591</v>
      </c>
      <c r="D32" s="124"/>
      <c r="E32" s="274">
        <v>1150</v>
      </c>
      <c r="F32" s="101" t="s">
        <v>3</v>
      </c>
      <c r="G32" s="255">
        <v>97</v>
      </c>
      <c r="H32" s="305"/>
      <c r="I32" s="255" t="s">
        <v>803</v>
      </c>
      <c r="J32" s="102"/>
      <c r="K32" s="255" t="s">
        <v>803</v>
      </c>
      <c r="L32" s="256"/>
      <c r="M32" s="272">
        <v>1</v>
      </c>
      <c r="N32" s="143"/>
      <c r="O32" s="257">
        <v>33.5</v>
      </c>
      <c r="P32" s="254"/>
      <c r="Q32" s="228"/>
      <c r="R32" s="228"/>
      <c r="S32" s="265"/>
      <c r="T32" s="256"/>
      <c r="U32" s="511"/>
      <c r="V32" s="511"/>
      <c r="W32" s="393"/>
      <c r="X32" s="448"/>
    </row>
    <row r="33" spans="1:25" s="131" customFormat="1" ht="15.75" customHeight="1" x14ac:dyDescent="0.35">
      <c r="A33" s="273" t="s">
        <v>215</v>
      </c>
      <c r="C33" s="104" t="s">
        <v>592</v>
      </c>
      <c r="D33" s="124"/>
      <c r="E33" s="274" t="s">
        <v>208</v>
      </c>
      <c r="F33" s="101" t="s">
        <v>3</v>
      </c>
      <c r="G33" s="255">
        <v>78.8</v>
      </c>
      <c r="H33" s="305"/>
      <c r="I33" s="255" t="s">
        <v>803</v>
      </c>
      <c r="J33" s="102"/>
      <c r="K33" s="255" t="s">
        <v>803</v>
      </c>
      <c r="L33" s="256"/>
      <c r="M33" s="272">
        <v>1</v>
      </c>
      <c r="N33" s="143"/>
      <c r="O33" s="257">
        <v>38</v>
      </c>
      <c r="P33" s="254"/>
      <c r="Q33" s="102"/>
      <c r="R33" s="102"/>
      <c r="S33" s="265"/>
      <c r="T33" s="256"/>
      <c r="U33" s="511"/>
      <c r="V33" s="511"/>
      <c r="W33" s="34"/>
      <c r="X33" s="37"/>
    </row>
    <row r="34" spans="1:25" s="131" customFormat="1" ht="15.75" customHeight="1" x14ac:dyDescent="0.35">
      <c r="A34" s="273" t="s">
        <v>212</v>
      </c>
      <c r="C34" s="104" t="s">
        <v>593</v>
      </c>
      <c r="D34" s="124"/>
      <c r="E34" s="174" t="s">
        <v>766</v>
      </c>
      <c r="F34" s="101" t="s">
        <v>3</v>
      </c>
      <c r="G34" s="418" t="s">
        <v>728</v>
      </c>
      <c r="H34" s="305"/>
      <c r="I34" s="255" t="s">
        <v>803</v>
      </c>
      <c r="J34" s="102"/>
      <c r="K34" s="255" t="s">
        <v>803</v>
      </c>
      <c r="L34" s="256"/>
      <c r="M34" s="272">
        <v>1</v>
      </c>
      <c r="N34" s="143"/>
      <c r="O34" s="510" t="s">
        <v>729</v>
      </c>
      <c r="P34" s="254"/>
      <c r="Q34" s="228"/>
      <c r="R34" s="228"/>
      <c r="S34" s="265"/>
      <c r="T34" s="256"/>
      <c r="U34" s="511"/>
      <c r="V34" s="511"/>
      <c r="W34" s="34"/>
      <c r="X34" s="37"/>
    </row>
    <row r="35" spans="1:25" s="131" customFormat="1" ht="15.75" customHeight="1" x14ac:dyDescent="0.35">
      <c r="A35" s="273" t="s">
        <v>213</v>
      </c>
      <c r="C35" s="104" t="s">
        <v>594</v>
      </c>
      <c r="D35" s="124"/>
      <c r="E35" s="274" t="s">
        <v>209</v>
      </c>
      <c r="F35" s="101" t="s">
        <v>3</v>
      </c>
      <c r="G35" s="255">
        <v>80</v>
      </c>
      <c r="H35" s="305"/>
      <c r="I35" s="255" t="s">
        <v>803</v>
      </c>
      <c r="J35" s="102"/>
      <c r="K35" s="255" t="s">
        <v>803</v>
      </c>
      <c r="L35" s="256"/>
      <c r="M35" s="272">
        <v>1</v>
      </c>
      <c r="N35" s="143"/>
      <c r="O35" s="510" t="s">
        <v>730</v>
      </c>
      <c r="P35" s="254"/>
      <c r="Q35" s="102"/>
      <c r="R35" s="102"/>
      <c r="S35" s="265"/>
      <c r="T35" s="256"/>
      <c r="U35" s="511"/>
      <c r="V35" s="511"/>
      <c r="W35" s="393"/>
      <c r="X35" s="448"/>
    </row>
    <row r="36" spans="1:25" s="131" customFormat="1" x14ac:dyDescent="0.35">
      <c r="A36" s="449" t="s">
        <v>129</v>
      </c>
      <c r="B36" s="196" t="s">
        <v>595</v>
      </c>
      <c r="C36" s="196"/>
      <c r="D36" s="279"/>
      <c r="E36" s="373"/>
      <c r="F36" s="373"/>
      <c r="G36" s="450"/>
      <c r="H36" s="397"/>
      <c r="I36" s="397"/>
      <c r="J36" s="397"/>
      <c r="K36" s="397"/>
      <c r="L36" s="413"/>
      <c r="M36" s="397"/>
      <c r="N36" s="397"/>
      <c r="O36" s="452"/>
      <c r="P36" s="453"/>
      <c r="Q36" s="453"/>
      <c r="R36" s="453"/>
      <c r="S36" s="397"/>
      <c r="T36" s="453"/>
      <c r="U36" s="512"/>
      <c r="V36" s="512"/>
      <c r="W36" s="34"/>
      <c r="X36" s="37"/>
    </row>
    <row r="37" spans="1:25" s="131" customFormat="1" x14ac:dyDescent="0.35">
      <c r="A37" s="278" t="s">
        <v>216</v>
      </c>
      <c r="C37" s="196" t="s">
        <v>596</v>
      </c>
      <c r="D37" s="279"/>
      <c r="E37" s="373"/>
      <c r="F37" s="373"/>
      <c r="G37" s="450"/>
      <c r="H37" s="397"/>
      <c r="I37" s="397"/>
      <c r="J37" s="397"/>
      <c r="K37" s="397"/>
      <c r="L37" s="413"/>
      <c r="M37" s="397"/>
      <c r="N37" s="397"/>
      <c r="O37" s="454"/>
      <c r="P37" s="33"/>
      <c r="Q37" s="33"/>
      <c r="R37" s="33"/>
      <c r="S37" s="397"/>
      <c r="T37" s="33"/>
      <c r="U37" s="217"/>
      <c r="V37" s="217"/>
      <c r="W37" s="34"/>
      <c r="X37" s="37"/>
    </row>
    <row r="38" spans="1:25" s="37" customFormat="1" ht="15.75" customHeight="1" x14ac:dyDescent="0.35">
      <c r="A38" s="273" t="s">
        <v>217</v>
      </c>
      <c r="C38" s="104" t="s">
        <v>597</v>
      </c>
      <c r="D38" s="42"/>
      <c r="E38" s="274" t="s">
        <v>132</v>
      </c>
      <c r="F38" s="101" t="s">
        <v>3</v>
      </c>
      <c r="G38" s="255">
        <v>98.3</v>
      </c>
      <c r="H38" s="305"/>
      <c r="I38" s="255" t="s">
        <v>803</v>
      </c>
      <c r="J38" s="102"/>
      <c r="K38" s="255" t="s">
        <v>803</v>
      </c>
      <c r="L38" s="256"/>
      <c r="M38" s="267">
        <v>0.99</v>
      </c>
      <c r="N38" s="268"/>
      <c r="O38" s="257">
        <v>33.5</v>
      </c>
      <c r="P38" s="47"/>
      <c r="Q38" s="228"/>
      <c r="R38" s="228"/>
      <c r="S38" s="265"/>
      <c r="T38" s="254"/>
      <c r="U38" s="361"/>
      <c r="V38" s="361"/>
      <c r="W38" s="34"/>
    </row>
    <row r="39" spans="1:25" s="37" customFormat="1" ht="15.75" customHeight="1" x14ac:dyDescent="0.35">
      <c r="A39" s="273" t="s">
        <v>218</v>
      </c>
      <c r="B39" s="131"/>
      <c r="C39" s="104" t="s">
        <v>598</v>
      </c>
      <c r="D39" s="42"/>
      <c r="E39" s="274" t="s">
        <v>134</v>
      </c>
      <c r="F39" s="101" t="s">
        <v>3</v>
      </c>
      <c r="G39" s="255">
        <v>93.1</v>
      </c>
      <c r="H39" s="305"/>
      <c r="I39" s="255" t="s">
        <v>803</v>
      </c>
      <c r="J39" s="102"/>
      <c r="K39" s="255" t="s">
        <v>803</v>
      </c>
      <c r="L39" s="256"/>
      <c r="M39" s="267">
        <v>0.99</v>
      </c>
      <c r="N39" s="268"/>
      <c r="O39" s="257">
        <v>24.8</v>
      </c>
      <c r="P39" s="143"/>
      <c r="Q39" s="227"/>
      <c r="R39" s="227"/>
      <c r="S39" s="265"/>
      <c r="T39" s="254"/>
      <c r="U39" s="361"/>
      <c r="V39" s="361"/>
      <c r="W39" s="34"/>
      <c r="X39" s="130"/>
      <c r="Y39" s="130"/>
    </row>
    <row r="40" spans="1:25" s="37" customFormat="1" ht="15.75" customHeight="1" x14ac:dyDescent="0.35">
      <c r="A40" s="273" t="s">
        <v>709</v>
      </c>
      <c r="B40" s="130"/>
      <c r="C40" s="104" t="s">
        <v>714</v>
      </c>
      <c r="D40" s="124"/>
      <c r="E40" s="174" t="s">
        <v>766</v>
      </c>
      <c r="F40" s="101" t="s">
        <v>3</v>
      </c>
      <c r="G40" s="255">
        <v>92.3</v>
      </c>
      <c r="H40" s="305"/>
      <c r="I40" s="255" t="s">
        <v>803</v>
      </c>
      <c r="J40" s="102"/>
      <c r="K40" s="255" t="s">
        <v>803</v>
      </c>
      <c r="L40" s="256"/>
      <c r="M40" s="269" t="s">
        <v>731</v>
      </c>
      <c r="N40" s="268"/>
      <c r="O40" s="257">
        <v>29</v>
      </c>
      <c r="P40" s="47"/>
      <c r="Q40" s="228"/>
      <c r="R40" s="228"/>
      <c r="S40" s="262"/>
      <c r="T40" s="47"/>
      <c r="U40" s="359"/>
      <c r="V40" s="359"/>
      <c r="W40" s="34" t="s">
        <v>735</v>
      </c>
    </row>
    <row r="41" spans="1:25" s="37" customFormat="1" ht="15.75" customHeight="1" x14ac:dyDescent="0.35">
      <c r="A41" s="273" t="s">
        <v>710</v>
      </c>
      <c r="B41" s="129"/>
      <c r="C41" s="104" t="s">
        <v>716</v>
      </c>
      <c r="D41" s="124"/>
      <c r="E41" s="174" t="s">
        <v>766</v>
      </c>
      <c r="F41" s="101" t="s">
        <v>3</v>
      </c>
      <c r="G41" s="255">
        <v>95.9</v>
      </c>
      <c r="H41" s="305"/>
      <c r="I41" s="255" t="s">
        <v>803</v>
      </c>
      <c r="J41" s="102"/>
      <c r="K41" s="255" t="s">
        <v>803</v>
      </c>
      <c r="L41" s="256"/>
      <c r="M41" s="269" t="s">
        <v>731</v>
      </c>
      <c r="N41" s="268"/>
      <c r="O41" s="257">
        <v>30.8</v>
      </c>
      <c r="P41" s="47"/>
      <c r="Q41" s="102"/>
      <c r="R41" s="102"/>
      <c r="S41" s="262"/>
      <c r="T41" s="47"/>
      <c r="U41" s="359"/>
      <c r="V41" s="359"/>
      <c r="W41" s="34" t="s">
        <v>735</v>
      </c>
      <c r="X41" s="130"/>
      <c r="Y41" s="130"/>
    </row>
    <row r="42" spans="1:25" s="131" customFormat="1" x14ac:dyDescent="0.35">
      <c r="A42" s="278" t="s">
        <v>219</v>
      </c>
      <c r="C42" s="196" t="s">
        <v>599</v>
      </c>
      <c r="D42" s="279"/>
      <c r="E42" s="280"/>
      <c r="F42" s="280"/>
      <c r="G42" s="115"/>
      <c r="H42" s="397"/>
      <c r="I42" s="115"/>
      <c r="J42" s="115"/>
      <c r="K42" s="115"/>
      <c r="L42" s="270"/>
      <c r="M42" s="119"/>
      <c r="N42" s="461"/>
      <c r="O42" s="142"/>
      <c r="P42" s="271"/>
      <c r="Q42" s="271"/>
      <c r="R42" s="271"/>
      <c r="S42" s="119"/>
      <c r="T42" s="271"/>
      <c r="U42" s="413"/>
      <c r="V42" s="413"/>
      <c r="W42" s="34"/>
      <c r="X42" s="37"/>
    </row>
    <row r="43" spans="1:25" s="37" customFormat="1" ht="15.75" customHeight="1" x14ac:dyDescent="0.35">
      <c r="A43" s="273" t="s">
        <v>220</v>
      </c>
      <c r="C43" s="104" t="s">
        <v>599</v>
      </c>
      <c r="D43" s="42"/>
      <c r="E43" s="274" t="s">
        <v>221</v>
      </c>
      <c r="F43" s="101" t="s">
        <v>3</v>
      </c>
      <c r="G43" s="255">
        <v>107</v>
      </c>
      <c r="H43" s="305"/>
      <c r="I43" s="255" t="s">
        <v>803</v>
      </c>
      <c r="J43" s="102"/>
      <c r="K43" s="255" t="s">
        <v>803</v>
      </c>
      <c r="L43" s="256"/>
      <c r="M43" s="267">
        <v>0.99</v>
      </c>
      <c r="N43" s="268"/>
      <c r="O43" s="257">
        <v>29.3</v>
      </c>
      <c r="P43" s="254"/>
      <c r="Q43" s="228"/>
      <c r="R43" s="228"/>
      <c r="S43" s="265"/>
      <c r="T43" s="254"/>
      <c r="U43" s="361"/>
      <c r="V43" s="361"/>
      <c r="W43" s="34"/>
    </row>
    <row r="44" spans="1:25" s="37" customFormat="1" ht="15.75" customHeight="1" x14ac:dyDescent="0.35">
      <c r="A44" s="343" t="s">
        <v>781</v>
      </c>
      <c r="B44" s="33"/>
      <c r="C44" s="219" t="s">
        <v>796</v>
      </c>
      <c r="D44" s="243"/>
      <c r="E44" s="342" t="s">
        <v>785</v>
      </c>
      <c r="F44" s="245" t="s">
        <v>3</v>
      </c>
      <c r="G44" s="292">
        <v>115</v>
      </c>
      <c r="H44" s="289"/>
      <c r="I44" s="255" t="s">
        <v>803</v>
      </c>
      <c r="J44" s="102"/>
      <c r="K44" s="255" t="s">
        <v>803</v>
      </c>
      <c r="L44" s="256"/>
      <c r="M44" s="267">
        <v>0.99</v>
      </c>
      <c r="N44" s="268"/>
      <c r="O44" s="257">
        <v>26.8</v>
      </c>
      <c r="P44" s="254"/>
      <c r="Q44" s="228"/>
      <c r="R44" s="228"/>
      <c r="S44" s="262"/>
      <c r="T44" s="47"/>
      <c r="U44" s="359"/>
      <c r="V44" s="359"/>
      <c r="W44" s="34"/>
    </row>
    <row r="45" spans="1:25" s="37" customFormat="1" ht="15.75" customHeight="1" x14ac:dyDescent="0.35">
      <c r="A45" s="343" t="s">
        <v>782</v>
      </c>
      <c r="B45" s="33"/>
      <c r="C45" s="219" t="s">
        <v>793</v>
      </c>
      <c r="D45" s="243"/>
      <c r="E45" s="342" t="s">
        <v>785</v>
      </c>
      <c r="F45" s="245" t="s">
        <v>3</v>
      </c>
      <c r="G45" s="292">
        <v>112</v>
      </c>
      <c r="H45" s="289"/>
      <c r="I45" s="255" t="s">
        <v>803</v>
      </c>
      <c r="J45" s="102"/>
      <c r="K45" s="255" t="s">
        <v>803</v>
      </c>
      <c r="L45" s="256"/>
      <c r="M45" s="267">
        <v>0.99</v>
      </c>
      <c r="N45" s="268"/>
      <c r="O45" s="257">
        <v>28.6</v>
      </c>
      <c r="P45" s="254"/>
      <c r="Q45" s="228"/>
      <c r="R45" s="228"/>
      <c r="S45" s="262"/>
      <c r="T45" s="47"/>
      <c r="U45" s="359"/>
      <c r="V45" s="359"/>
      <c r="W45" s="34"/>
    </row>
    <row r="46" spans="1:25" s="131" customFormat="1" x14ac:dyDescent="0.35">
      <c r="A46" s="278" t="s">
        <v>222</v>
      </c>
      <c r="C46" s="196" t="s">
        <v>600</v>
      </c>
      <c r="D46" s="279"/>
      <c r="E46" s="280"/>
      <c r="F46" s="280"/>
      <c r="G46" s="115"/>
      <c r="H46" s="397"/>
      <c r="I46" s="115"/>
      <c r="J46" s="115"/>
      <c r="K46" s="115"/>
      <c r="L46" s="270"/>
      <c r="M46" s="119"/>
      <c r="N46" s="461"/>
      <c r="O46" s="142"/>
      <c r="P46" s="271"/>
      <c r="Q46" s="271"/>
      <c r="R46" s="271"/>
      <c r="S46" s="119"/>
      <c r="T46" s="271"/>
      <c r="U46" s="413"/>
      <c r="V46" s="413"/>
      <c r="W46" s="34"/>
      <c r="X46" s="37"/>
    </row>
    <row r="47" spans="1:25" s="37" customFormat="1" ht="18.5" x14ac:dyDescent="0.35">
      <c r="A47" s="273" t="s">
        <v>224</v>
      </c>
      <c r="C47" s="104" t="s">
        <v>601</v>
      </c>
      <c r="D47" s="124"/>
      <c r="E47" s="274" t="s">
        <v>227</v>
      </c>
      <c r="F47" s="101" t="s">
        <v>31</v>
      </c>
      <c r="G47" s="255">
        <v>41.5</v>
      </c>
      <c r="H47" s="305"/>
      <c r="I47" s="255" t="s">
        <v>803</v>
      </c>
      <c r="J47" s="102"/>
      <c r="K47" s="255" t="s">
        <v>803</v>
      </c>
      <c r="L47" s="256"/>
      <c r="M47" s="267">
        <v>0.99</v>
      </c>
      <c r="N47" s="268"/>
      <c r="O47" s="257">
        <v>16.7</v>
      </c>
      <c r="P47" s="143"/>
      <c r="Q47" s="227"/>
      <c r="R47" s="227"/>
      <c r="S47" s="265"/>
      <c r="T47" s="254"/>
      <c r="U47" s="361"/>
      <c r="V47" s="361"/>
      <c r="W47" s="391"/>
      <c r="X47" s="448"/>
    </row>
    <row r="48" spans="1:25" s="131" customFormat="1" ht="15.75" customHeight="1" x14ac:dyDescent="0.35">
      <c r="A48" s="273" t="s">
        <v>225</v>
      </c>
      <c r="C48" s="104" t="s">
        <v>602</v>
      </c>
      <c r="D48" s="42"/>
      <c r="E48" s="274" t="s">
        <v>228</v>
      </c>
      <c r="F48" s="101" t="s">
        <v>31</v>
      </c>
      <c r="G48" s="255">
        <v>263.7</v>
      </c>
      <c r="H48" s="305"/>
      <c r="I48" s="255" t="s">
        <v>803</v>
      </c>
      <c r="J48" s="102"/>
      <c r="K48" s="255" t="s">
        <v>803</v>
      </c>
      <c r="L48" s="256"/>
      <c r="M48" s="267">
        <v>0.99</v>
      </c>
      <c r="N48" s="268"/>
      <c r="O48" s="257">
        <v>3.8</v>
      </c>
      <c r="P48" s="47"/>
      <c r="Q48" s="228"/>
      <c r="R48" s="228"/>
      <c r="S48" s="265"/>
      <c r="T48" s="254"/>
      <c r="U48" s="361"/>
      <c r="V48" s="361"/>
      <c r="W48" s="393"/>
      <c r="X48" s="448"/>
    </row>
    <row r="49" spans="1:27" s="131" customFormat="1" ht="15.75" customHeight="1" x14ac:dyDescent="0.35">
      <c r="A49" s="273" t="s">
        <v>226</v>
      </c>
      <c r="C49" s="104" t="s">
        <v>432</v>
      </c>
      <c r="D49" s="42"/>
      <c r="E49" s="274" t="s">
        <v>229</v>
      </c>
      <c r="F49" s="101" t="s">
        <v>31</v>
      </c>
      <c r="G49" s="255">
        <v>155</v>
      </c>
      <c r="H49" s="305"/>
      <c r="I49" s="255" t="s">
        <v>803</v>
      </c>
      <c r="J49" s="102"/>
      <c r="K49" s="255" t="s">
        <v>803</v>
      </c>
      <c r="L49" s="256"/>
      <c r="M49" s="267">
        <v>0.99</v>
      </c>
      <c r="N49" s="268"/>
      <c r="O49" s="257">
        <v>11.5</v>
      </c>
      <c r="P49" s="47"/>
      <c r="Q49" s="228"/>
      <c r="R49" s="228"/>
      <c r="S49" s="265"/>
      <c r="T49" s="254"/>
      <c r="U49" s="361"/>
      <c r="V49" s="361"/>
      <c r="W49" s="34"/>
      <c r="X49" s="37"/>
    </row>
    <row r="50" spans="1:27" s="131" customFormat="1" x14ac:dyDescent="0.35">
      <c r="A50" s="278" t="s">
        <v>230</v>
      </c>
      <c r="C50" s="196" t="s">
        <v>603</v>
      </c>
      <c r="D50" s="279"/>
      <c r="E50" s="280"/>
      <c r="F50" s="280"/>
      <c r="G50" s="115"/>
      <c r="H50" s="397"/>
      <c r="I50" s="115"/>
      <c r="J50" s="115"/>
      <c r="K50" s="115"/>
      <c r="L50" s="270"/>
      <c r="M50" s="119"/>
      <c r="N50" s="461"/>
      <c r="O50" s="142"/>
      <c r="P50" s="271"/>
      <c r="Q50" s="271"/>
      <c r="R50" s="271"/>
      <c r="S50" s="119"/>
      <c r="T50" s="271"/>
      <c r="U50" s="413"/>
      <c r="V50" s="413"/>
      <c r="W50" s="34"/>
      <c r="X50" s="37"/>
    </row>
    <row r="51" spans="1:27" s="37" customFormat="1" ht="15.75" customHeight="1" x14ac:dyDescent="0.35">
      <c r="A51" s="273" t="s">
        <v>235</v>
      </c>
      <c r="C51" s="104" t="s">
        <v>604</v>
      </c>
      <c r="D51" s="42"/>
      <c r="E51" s="274" t="s">
        <v>136</v>
      </c>
      <c r="F51" s="101" t="s">
        <v>3</v>
      </c>
      <c r="G51" s="255">
        <v>108</v>
      </c>
      <c r="H51" s="305"/>
      <c r="I51" s="255" t="s">
        <v>803</v>
      </c>
      <c r="J51" s="102"/>
      <c r="K51" s="255" t="s">
        <v>803</v>
      </c>
      <c r="L51" s="256"/>
      <c r="M51" s="267">
        <v>0.99</v>
      </c>
      <c r="N51" s="268"/>
      <c r="O51" s="257">
        <v>20</v>
      </c>
      <c r="P51" s="47"/>
      <c r="Q51" s="228"/>
      <c r="R51" s="228"/>
      <c r="S51" s="265"/>
      <c r="T51" s="254"/>
      <c r="U51" s="361"/>
      <c r="V51" s="361"/>
      <c r="W51" s="34"/>
    </row>
    <row r="52" spans="1:27" s="37" customFormat="1" ht="15.75" customHeight="1" x14ac:dyDescent="0.35">
      <c r="A52" s="273" t="s">
        <v>234</v>
      </c>
      <c r="C52" s="104" t="s">
        <v>605</v>
      </c>
      <c r="D52" s="42"/>
      <c r="E52" s="274" t="s">
        <v>138</v>
      </c>
      <c r="F52" s="101" t="s">
        <v>3</v>
      </c>
      <c r="G52" s="255">
        <v>94.6</v>
      </c>
      <c r="H52" s="305"/>
      <c r="I52" s="255" t="s">
        <v>803</v>
      </c>
      <c r="J52" s="102"/>
      <c r="K52" s="255" t="s">
        <v>803</v>
      </c>
      <c r="L52" s="256"/>
      <c r="M52" s="267">
        <v>0.99</v>
      </c>
      <c r="N52" s="268"/>
      <c r="O52" s="257">
        <v>30</v>
      </c>
      <c r="P52" s="47"/>
      <c r="Q52" s="228"/>
      <c r="R52" s="228"/>
      <c r="S52" s="265"/>
      <c r="T52" s="254"/>
      <c r="U52" s="361"/>
      <c r="V52" s="361"/>
      <c r="W52" s="34"/>
    </row>
    <row r="53" spans="1:27" s="37" customFormat="1" ht="15.75" customHeight="1" x14ac:dyDescent="0.35">
      <c r="A53" s="273" t="s">
        <v>232</v>
      </c>
      <c r="C53" s="104" t="s">
        <v>606</v>
      </c>
      <c r="D53" s="42"/>
      <c r="E53" s="274" t="s">
        <v>140</v>
      </c>
      <c r="F53" s="101" t="s">
        <v>3</v>
      </c>
      <c r="G53" s="255">
        <v>91.3</v>
      </c>
      <c r="H53" s="305"/>
      <c r="I53" s="255" t="s">
        <v>803</v>
      </c>
      <c r="J53" s="102"/>
      <c r="K53" s="255" t="s">
        <v>803</v>
      </c>
      <c r="L53" s="256"/>
      <c r="M53" s="267">
        <v>0.99</v>
      </c>
      <c r="N53" s="268"/>
      <c r="O53" s="257">
        <v>36.299999999999997</v>
      </c>
      <c r="P53" s="216"/>
      <c r="Q53" s="228"/>
      <c r="R53" s="228"/>
      <c r="S53" s="265"/>
      <c r="T53" s="254"/>
      <c r="U53" s="361"/>
      <c r="V53" s="361"/>
      <c r="W53" s="34"/>
    </row>
    <row r="54" spans="1:27" s="130" customFormat="1" ht="15.75" customHeight="1" x14ac:dyDescent="0.35">
      <c r="A54" s="273" t="s">
        <v>711</v>
      </c>
      <c r="B54" s="129"/>
      <c r="C54" s="104" t="s">
        <v>720</v>
      </c>
      <c r="D54" s="124"/>
      <c r="E54" s="174" t="s">
        <v>766</v>
      </c>
      <c r="F54" s="101" t="s">
        <v>3</v>
      </c>
      <c r="G54" s="255">
        <v>84.2</v>
      </c>
      <c r="H54" s="305"/>
      <c r="I54" s="255" t="s">
        <v>803</v>
      </c>
      <c r="J54" s="102"/>
      <c r="K54" s="255" t="s">
        <v>803</v>
      </c>
      <c r="L54" s="256"/>
      <c r="M54" s="269" t="s">
        <v>731</v>
      </c>
      <c r="N54" s="268"/>
      <c r="O54" s="257">
        <v>39.5</v>
      </c>
      <c r="P54" s="216"/>
      <c r="Q54" s="228"/>
      <c r="R54" s="228"/>
      <c r="S54" s="262"/>
      <c r="T54" s="47"/>
      <c r="U54" s="359"/>
      <c r="V54" s="359"/>
      <c r="W54" s="34" t="s">
        <v>735</v>
      </c>
    </row>
    <row r="55" spans="1:27" s="37" customFormat="1" ht="15.75" customHeight="1" x14ac:dyDescent="0.35">
      <c r="A55" s="273" t="s">
        <v>233</v>
      </c>
      <c r="C55" s="104" t="s">
        <v>607</v>
      </c>
      <c r="D55" s="42"/>
      <c r="E55" s="274" t="s">
        <v>142</v>
      </c>
      <c r="F55" s="101" t="s">
        <v>3</v>
      </c>
      <c r="G55" s="255">
        <v>108</v>
      </c>
      <c r="H55" s="305"/>
      <c r="I55" s="255" t="s">
        <v>803</v>
      </c>
      <c r="J55" s="102"/>
      <c r="K55" s="255" t="s">
        <v>803</v>
      </c>
      <c r="L55" s="256"/>
      <c r="M55" s="267">
        <v>0.99</v>
      </c>
      <c r="N55" s="268"/>
      <c r="O55" s="257">
        <v>10</v>
      </c>
      <c r="P55" s="47"/>
      <c r="Q55" s="228"/>
      <c r="R55" s="228"/>
      <c r="S55" s="265"/>
      <c r="T55" s="254"/>
      <c r="U55" s="361"/>
      <c r="V55" s="361"/>
      <c r="W55" s="34"/>
    </row>
    <row r="56" spans="1:27" s="131" customFormat="1" x14ac:dyDescent="0.35">
      <c r="A56" s="282" t="s">
        <v>146</v>
      </c>
      <c r="B56" s="196" t="s">
        <v>608</v>
      </c>
      <c r="C56" s="196"/>
      <c r="D56" s="279"/>
      <c r="E56" s="280"/>
      <c r="F56" s="280"/>
      <c r="G56" s="115"/>
      <c r="H56" s="397"/>
      <c r="I56" s="115"/>
      <c r="J56" s="115"/>
      <c r="K56" s="115"/>
      <c r="L56" s="270"/>
      <c r="M56" s="119"/>
      <c r="N56" s="119"/>
      <c r="O56" s="142"/>
      <c r="P56" s="271"/>
      <c r="Q56" s="271"/>
      <c r="R56" s="271"/>
      <c r="S56" s="119"/>
      <c r="T56" s="271"/>
      <c r="U56" s="413"/>
      <c r="V56" s="413"/>
      <c r="W56" s="460"/>
      <c r="X56" s="37"/>
    </row>
    <row r="57" spans="1:27" s="131" customFormat="1" x14ac:dyDescent="0.35">
      <c r="A57" s="278" t="s">
        <v>237</v>
      </c>
      <c r="C57" s="196" t="s">
        <v>609</v>
      </c>
      <c r="D57" s="279"/>
      <c r="E57" s="280"/>
      <c r="F57" s="280"/>
      <c r="G57" s="115"/>
      <c r="H57" s="397"/>
      <c r="I57" s="115"/>
      <c r="J57" s="115"/>
      <c r="K57" s="115"/>
      <c r="L57" s="270"/>
      <c r="M57" s="119"/>
      <c r="N57" s="119"/>
      <c r="O57" s="142"/>
      <c r="P57" s="271"/>
      <c r="Q57" s="271"/>
      <c r="R57" s="271"/>
      <c r="S57" s="119"/>
      <c r="T57" s="271"/>
      <c r="U57" s="413"/>
      <c r="V57" s="413"/>
      <c r="W57" s="34"/>
      <c r="X57" s="37"/>
    </row>
    <row r="58" spans="1:27" s="37" customFormat="1" ht="17.899999999999999" customHeight="1" x14ac:dyDescent="0.35">
      <c r="A58" s="273" t="s">
        <v>239</v>
      </c>
      <c r="B58" s="83"/>
      <c r="C58" s="104" t="s">
        <v>608</v>
      </c>
      <c r="D58" s="65"/>
      <c r="E58" s="274" t="s">
        <v>148</v>
      </c>
      <c r="F58" s="101" t="s">
        <v>31</v>
      </c>
      <c r="G58" s="423">
        <v>55.81</v>
      </c>
      <c r="H58" s="102" t="s">
        <v>722</v>
      </c>
      <c r="I58" s="255" t="s">
        <v>803</v>
      </c>
      <c r="J58" s="102"/>
      <c r="K58" s="255" t="s">
        <v>803</v>
      </c>
      <c r="L58" s="102"/>
      <c r="M58" s="272">
        <v>1</v>
      </c>
      <c r="N58" s="143"/>
      <c r="O58" s="424">
        <v>38.200000000000003</v>
      </c>
      <c r="P58" s="102" t="s">
        <v>722</v>
      </c>
      <c r="Q58" s="424">
        <f>ROUND(O58*1.1088,2)</f>
        <v>42.36</v>
      </c>
      <c r="R58" s="102" t="s">
        <v>722</v>
      </c>
      <c r="S58" s="265">
        <v>0.73</v>
      </c>
      <c r="T58" s="102"/>
      <c r="U58" s="359"/>
      <c r="V58" s="361"/>
      <c r="W58" s="34" t="s">
        <v>876</v>
      </c>
      <c r="Y58" s="137"/>
      <c r="Z58" s="132"/>
      <c r="AA58" s="132"/>
    </row>
    <row r="59" spans="1:27" s="37" customFormat="1" ht="15.75" customHeight="1" x14ac:dyDescent="0.35">
      <c r="A59" s="273" t="s">
        <v>240</v>
      </c>
      <c r="B59" s="83"/>
      <c r="C59" s="104" t="s">
        <v>610</v>
      </c>
      <c r="D59" s="65"/>
      <c r="E59" s="274" t="s">
        <v>149</v>
      </c>
      <c r="F59" s="101" t="s">
        <v>3</v>
      </c>
      <c r="G59" s="255">
        <v>55.3</v>
      </c>
      <c r="H59" s="227"/>
      <c r="I59" s="255" t="s">
        <v>803</v>
      </c>
      <c r="J59" s="227"/>
      <c r="K59" s="255" t="s">
        <v>803</v>
      </c>
      <c r="L59" s="227"/>
      <c r="M59" s="272">
        <v>1</v>
      </c>
      <c r="N59" s="143"/>
      <c r="O59" s="257">
        <v>49.7</v>
      </c>
      <c r="P59" s="227"/>
      <c r="Q59" s="303">
        <f>ROUND(O59*1.1088,2)</f>
        <v>55.11</v>
      </c>
      <c r="R59" s="102"/>
      <c r="S59" s="265">
        <v>0.74</v>
      </c>
      <c r="T59" s="102"/>
      <c r="U59" s="361"/>
      <c r="V59" s="361"/>
      <c r="W59" s="34" t="s">
        <v>876</v>
      </c>
      <c r="X59" s="284"/>
      <c r="Y59" s="132"/>
      <c r="Z59" s="132"/>
      <c r="AA59" s="132"/>
    </row>
    <row r="60" spans="1:27" s="131" customFormat="1" x14ac:dyDescent="0.35">
      <c r="A60" s="282">
        <v>14</v>
      </c>
      <c r="B60" s="196" t="s">
        <v>611</v>
      </c>
      <c r="C60" s="196"/>
      <c r="D60" s="279"/>
      <c r="E60" s="280"/>
      <c r="F60" s="280"/>
      <c r="G60" s="115"/>
      <c r="H60" s="397"/>
      <c r="I60" s="115"/>
      <c r="J60" s="115"/>
      <c r="K60" s="115"/>
      <c r="L60" s="270"/>
      <c r="M60" s="119"/>
      <c r="N60" s="119"/>
      <c r="O60" s="142"/>
      <c r="P60" s="271"/>
      <c r="Q60" s="271"/>
      <c r="R60" s="271"/>
      <c r="S60" s="119"/>
      <c r="T60" s="271"/>
      <c r="U60" s="413"/>
      <c r="V60" s="413"/>
      <c r="W60" s="460"/>
      <c r="X60" s="37"/>
    </row>
    <row r="61" spans="1:27" s="131" customFormat="1" x14ac:dyDescent="0.35">
      <c r="A61" s="278" t="s">
        <v>241</v>
      </c>
      <c r="C61" s="196" t="s">
        <v>611</v>
      </c>
      <c r="D61" s="279"/>
      <c r="E61" s="280"/>
      <c r="F61" s="280"/>
      <c r="G61" s="115"/>
      <c r="H61" s="397"/>
      <c r="I61" s="115"/>
      <c r="J61" s="115"/>
      <c r="K61" s="115"/>
      <c r="L61" s="270"/>
      <c r="M61" s="119"/>
      <c r="N61" s="119"/>
      <c r="O61" s="142"/>
      <c r="P61" s="271"/>
      <c r="Q61" s="271"/>
      <c r="R61" s="271"/>
      <c r="S61" s="119"/>
      <c r="T61" s="271"/>
      <c r="U61" s="413"/>
      <c r="V61" s="413"/>
      <c r="W61" s="34"/>
      <c r="X61" s="37"/>
    </row>
    <row r="62" spans="1:27" s="37" customFormat="1" ht="17.899999999999999" customHeight="1" x14ac:dyDescent="0.35">
      <c r="A62" s="273" t="s">
        <v>242</v>
      </c>
      <c r="B62" s="83"/>
      <c r="C62" s="104" t="s">
        <v>612</v>
      </c>
      <c r="D62" s="65"/>
      <c r="E62" s="274" t="s">
        <v>247</v>
      </c>
      <c r="F62" s="101" t="s">
        <v>3</v>
      </c>
      <c r="G62" s="255">
        <v>107.6</v>
      </c>
      <c r="H62" s="305"/>
      <c r="I62" s="255" t="s">
        <v>803</v>
      </c>
      <c r="J62" s="102"/>
      <c r="K62" s="255" t="s">
        <v>803</v>
      </c>
      <c r="L62" s="256"/>
      <c r="M62" s="267">
        <v>0.99</v>
      </c>
      <c r="N62" s="268"/>
      <c r="O62" s="257">
        <v>10.1</v>
      </c>
      <c r="P62" s="254"/>
      <c r="Q62" s="256"/>
      <c r="R62" s="256"/>
      <c r="S62" s="265">
        <v>0.32</v>
      </c>
      <c r="T62" s="254"/>
      <c r="U62" s="361"/>
      <c r="V62" s="361"/>
      <c r="W62" s="34"/>
      <c r="Y62" s="137"/>
      <c r="Z62" s="132"/>
      <c r="AA62" s="132"/>
    </row>
    <row r="63" spans="1:27" s="37" customFormat="1" ht="15.75" customHeight="1" x14ac:dyDescent="0.35">
      <c r="A63" s="273" t="s">
        <v>243</v>
      </c>
      <c r="B63" s="83"/>
      <c r="C63" s="104" t="s">
        <v>613</v>
      </c>
      <c r="D63" s="65"/>
      <c r="E63" s="274" t="s">
        <v>248</v>
      </c>
      <c r="F63" s="101" t="s">
        <v>3</v>
      </c>
      <c r="G63" s="255">
        <v>103.2</v>
      </c>
      <c r="H63" s="305"/>
      <c r="I63" s="255" t="s">
        <v>803</v>
      </c>
      <c r="J63" s="102"/>
      <c r="K63" s="255" t="s">
        <v>803</v>
      </c>
      <c r="L63" s="256"/>
      <c r="M63" s="267">
        <v>0.99</v>
      </c>
      <c r="N63" s="268"/>
      <c r="O63" s="257">
        <v>12.3</v>
      </c>
      <c r="P63" s="254"/>
      <c r="Q63" s="256"/>
      <c r="R63" s="256"/>
      <c r="S63" s="265">
        <v>0.38</v>
      </c>
      <c r="T63" s="254"/>
      <c r="U63" s="361"/>
      <c r="V63" s="361"/>
      <c r="W63" s="34"/>
      <c r="X63" s="284"/>
      <c r="Y63" s="132"/>
      <c r="Z63" s="132"/>
      <c r="AA63" s="132"/>
    </row>
    <row r="64" spans="1:27" s="37" customFormat="1" ht="15.75" customHeight="1" x14ac:dyDescent="0.35">
      <c r="A64" s="273" t="s">
        <v>244</v>
      </c>
      <c r="B64" s="83"/>
      <c r="C64" s="104" t="s">
        <v>614</v>
      </c>
      <c r="D64" s="127"/>
      <c r="E64" s="274" t="s">
        <v>249</v>
      </c>
      <c r="F64" s="101" t="s">
        <v>3</v>
      </c>
      <c r="G64" s="255">
        <v>97</v>
      </c>
      <c r="H64" s="305"/>
      <c r="I64" s="255" t="s">
        <v>803</v>
      </c>
      <c r="J64" s="102"/>
      <c r="K64" s="255" t="s">
        <v>803</v>
      </c>
      <c r="L64" s="256"/>
      <c r="M64" s="267">
        <v>0.99</v>
      </c>
      <c r="N64" s="268"/>
      <c r="O64" s="257">
        <v>18</v>
      </c>
      <c r="P64" s="254"/>
      <c r="Q64" s="228"/>
      <c r="R64" s="228"/>
      <c r="S64" s="265"/>
      <c r="T64" s="254"/>
      <c r="U64" s="361"/>
      <c r="V64" s="361"/>
      <c r="W64" s="34"/>
      <c r="X64" s="284"/>
      <c r="Y64" s="132"/>
      <c r="Z64" s="132"/>
      <c r="AA64" s="132"/>
    </row>
    <row r="65" spans="1:29" s="37" customFormat="1" ht="15.75" customHeight="1" x14ac:dyDescent="0.35">
      <c r="A65" s="273" t="s">
        <v>245</v>
      </c>
      <c r="B65" s="83"/>
      <c r="C65" s="104" t="s">
        <v>615</v>
      </c>
      <c r="D65" s="127"/>
      <c r="E65" s="174" t="s">
        <v>766</v>
      </c>
      <c r="F65" s="101" t="s">
        <v>3</v>
      </c>
      <c r="G65" s="255">
        <v>112</v>
      </c>
      <c r="H65" s="305"/>
      <c r="I65" s="255" t="s">
        <v>803</v>
      </c>
      <c r="J65" s="102"/>
      <c r="K65" s="255" t="s">
        <v>803</v>
      </c>
      <c r="L65" s="256"/>
      <c r="M65" s="267">
        <v>0.99</v>
      </c>
      <c r="N65" s="143"/>
      <c r="O65" s="257">
        <v>8</v>
      </c>
      <c r="P65" s="254"/>
      <c r="Q65" s="228"/>
      <c r="R65" s="228"/>
      <c r="S65" s="265"/>
      <c r="T65" s="254"/>
      <c r="U65" s="361"/>
      <c r="V65" s="361"/>
      <c r="W65" s="34"/>
      <c r="X65" s="284"/>
      <c r="Y65" s="132"/>
      <c r="Z65" s="132"/>
      <c r="AA65" s="132"/>
    </row>
    <row r="66" spans="1:29" s="37" customFormat="1" ht="15.75" customHeight="1" x14ac:dyDescent="0.35">
      <c r="A66" s="195"/>
      <c r="B66" s="196"/>
      <c r="C66" s="197"/>
      <c r="D66" s="186"/>
      <c r="E66" s="198"/>
      <c r="F66" s="199"/>
      <c r="G66" s="285"/>
      <c r="H66" s="362"/>
      <c r="I66" s="285"/>
      <c r="J66" s="285"/>
      <c r="K66" s="285"/>
      <c r="L66" s="189"/>
      <c r="M66" s="190"/>
      <c r="N66" s="190"/>
      <c r="O66" s="191"/>
      <c r="P66" s="192"/>
      <c r="Q66" s="192"/>
      <c r="R66" s="192"/>
      <c r="S66" s="190"/>
      <c r="T66" s="192"/>
      <c r="U66" s="360"/>
      <c r="V66" s="360"/>
      <c r="W66" s="34"/>
      <c r="X66" s="284"/>
      <c r="Y66" s="132"/>
      <c r="Z66" s="132"/>
      <c r="AA66" s="132"/>
    </row>
    <row r="67" spans="1:29" s="131" customFormat="1" x14ac:dyDescent="0.35">
      <c r="A67" s="282">
        <v>21</v>
      </c>
      <c r="B67" s="196" t="s">
        <v>616</v>
      </c>
      <c r="C67" s="196"/>
      <c r="D67" s="279"/>
      <c r="E67" s="280"/>
      <c r="F67" s="280"/>
      <c r="G67" s="115"/>
      <c r="H67" s="397"/>
      <c r="I67" s="115"/>
      <c r="J67" s="115"/>
      <c r="K67" s="115"/>
      <c r="L67" s="270"/>
      <c r="M67" s="119"/>
      <c r="N67" s="119"/>
      <c r="O67" s="142"/>
      <c r="P67" s="271"/>
      <c r="Q67" s="271"/>
      <c r="R67" s="271"/>
      <c r="S67" s="119"/>
      <c r="T67" s="271"/>
      <c r="U67" s="413"/>
      <c r="V67" s="413"/>
      <c r="W67" s="460"/>
      <c r="X67" s="37"/>
    </row>
    <row r="68" spans="1:29" s="131" customFormat="1" x14ac:dyDescent="0.35">
      <c r="A68" s="278" t="s">
        <v>251</v>
      </c>
      <c r="C68" s="196" t="s">
        <v>617</v>
      </c>
      <c r="D68" s="279"/>
      <c r="E68" s="280"/>
      <c r="F68" s="280"/>
      <c r="G68" s="115"/>
      <c r="H68" s="397"/>
      <c r="I68" s="115"/>
      <c r="J68" s="115"/>
      <c r="K68" s="115"/>
      <c r="L68" s="270"/>
      <c r="M68" s="119"/>
      <c r="N68" s="119"/>
      <c r="O68" s="142"/>
      <c r="P68" s="271"/>
      <c r="Q68" s="271"/>
      <c r="R68" s="271"/>
      <c r="S68" s="119"/>
      <c r="T68" s="271"/>
      <c r="U68" s="413"/>
      <c r="V68" s="413"/>
      <c r="W68" s="34"/>
      <c r="X68" s="37"/>
    </row>
    <row r="69" spans="1:29" s="37" customFormat="1" ht="15.75" customHeight="1" x14ac:dyDescent="0.35">
      <c r="A69" s="273" t="s">
        <v>252</v>
      </c>
      <c r="C69" s="104" t="s">
        <v>618</v>
      </c>
      <c r="D69" s="42"/>
      <c r="E69" s="274" t="s">
        <v>4</v>
      </c>
      <c r="F69" s="101" t="s">
        <v>3</v>
      </c>
      <c r="G69" s="255" t="s">
        <v>803</v>
      </c>
      <c r="H69" s="305"/>
      <c r="I69" s="255">
        <v>112</v>
      </c>
      <c r="J69" s="102"/>
      <c r="K69" s="255" t="s">
        <v>803</v>
      </c>
      <c r="L69" s="256"/>
      <c r="M69" s="267">
        <v>0.99</v>
      </c>
      <c r="N69" s="268"/>
      <c r="O69" s="257">
        <v>14</v>
      </c>
      <c r="P69" s="47"/>
      <c r="Q69" s="228"/>
      <c r="R69" s="228"/>
      <c r="S69" s="265"/>
      <c r="T69" s="254"/>
      <c r="U69" s="361"/>
      <c r="V69" s="361"/>
      <c r="W69" s="34" t="s">
        <v>6</v>
      </c>
      <c r="X69" s="284"/>
      <c r="Y69" s="462"/>
      <c r="Z69" s="132"/>
      <c r="AA69" s="132"/>
    </row>
    <row r="70" spans="1:29" s="37" customFormat="1" ht="15.75" customHeight="1" x14ac:dyDescent="0.35">
      <c r="A70" s="273" t="s">
        <v>253</v>
      </c>
      <c r="C70" s="104" t="s">
        <v>619</v>
      </c>
      <c r="D70" s="42"/>
      <c r="E70" s="274" t="s">
        <v>7</v>
      </c>
      <c r="F70" s="101" t="s">
        <v>3</v>
      </c>
      <c r="G70" s="255" t="s">
        <v>803</v>
      </c>
      <c r="H70" s="305"/>
      <c r="I70" s="255">
        <v>112</v>
      </c>
      <c r="J70" s="102"/>
      <c r="K70" s="255" t="s">
        <v>803</v>
      </c>
      <c r="L70" s="256"/>
      <c r="M70" s="267">
        <v>0.99</v>
      </c>
      <c r="N70" s="268"/>
      <c r="O70" s="257">
        <v>9.5</v>
      </c>
      <c r="P70" s="47"/>
      <c r="Q70" s="228"/>
      <c r="R70" s="228"/>
      <c r="S70" s="265"/>
      <c r="T70" s="254"/>
      <c r="U70" s="361"/>
      <c r="V70" s="361"/>
      <c r="W70" s="34" t="s">
        <v>6</v>
      </c>
      <c r="X70" s="284"/>
      <c r="Y70" s="132"/>
      <c r="Z70" s="132"/>
      <c r="AA70" s="132"/>
    </row>
    <row r="71" spans="1:29" s="37" customFormat="1" ht="15.75" customHeight="1" x14ac:dyDescent="0.35">
      <c r="A71" s="54"/>
      <c r="B71" s="167" t="s">
        <v>701</v>
      </c>
      <c r="C71" s="168"/>
      <c r="D71" s="169"/>
      <c r="E71" s="170"/>
      <c r="F71" s="170"/>
      <c r="G71" s="463"/>
      <c r="H71" s="513"/>
      <c r="I71" s="463"/>
      <c r="J71" s="463"/>
      <c r="K71" s="463"/>
      <c r="L71" s="465"/>
      <c r="M71" s="467"/>
      <c r="N71" s="467"/>
      <c r="O71" s="465"/>
      <c r="P71" s="466"/>
      <c r="Q71" s="466"/>
      <c r="R71" s="466"/>
      <c r="S71" s="467"/>
      <c r="T71" s="466"/>
      <c r="U71" s="190"/>
      <c r="V71" s="190"/>
      <c r="W71" s="387" t="s">
        <v>702</v>
      </c>
      <c r="X71" s="153"/>
      <c r="Y71" s="131"/>
    </row>
    <row r="72" spans="1:29" s="37" customFormat="1" ht="15.75" customHeight="1" x14ac:dyDescent="0.35">
      <c r="A72" s="54"/>
      <c r="B72" s="273" t="s">
        <v>254</v>
      </c>
      <c r="C72" s="104" t="s">
        <v>620</v>
      </c>
      <c r="D72" s="42"/>
      <c r="E72" s="274" t="s">
        <v>165</v>
      </c>
      <c r="F72" s="101" t="s">
        <v>3</v>
      </c>
      <c r="G72" s="255" t="s">
        <v>803</v>
      </c>
      <c r="H72" s="305"/>
      <c r="I72" s="255">
        <v>112</v>
      </c>
      <c r="J72" s="102"/>
      <c r="K72" s="255" t="s">
        <v>803</v>
      </c>
      <c r="L72" s="256"/>
      <c r="M72" s="267">
        <v>0.99</v>
      </c>
      <c r="N72" s="268"/>
      <c r="O72" s="257">
        <v>9.5</v>
      </c>
      <c r="P72" s="47"/>
      <c r="Q72" s="228"/>
      <c r="R72" s="228"/>
      <c r="S72" s="265"/>
      <c r="T72" s="254"/>
      <c r="U72" s="361"/>
      <c r="V72" s="361"/>
      <c r="W72" s="34" t="s">
        <v>6</v>
      </c>
      <c r="X72" s="132"/>
      <c r="Y72" s="132"/>
      <c r="Z72" s="132"/>
      <c r="AA72" s="132"/>
    </row>
    <row r="73" spans="1:29" s="37" customFormat="1" ht="15.75" customHeight="1" x14ac:dyDescent="0.35">
      <c r="A73" s="54"/>
      <c r="B73" s="273" t="s">
        <v>255</v>
      </c>
      <c r="C73" s="104" t="s">
        <v>621</v>
      </c>
      <c r="D73" s="42"/>
      <c r="E73" s="274" t="s">
        <v>167</v>
      </c>
      <c r="F73" s="101" t="s">
        <v>3</v>
      </c>
      <c r="G73" s="255" t="s">
        <v>803</v>
      </c>
      <c r="H73" s="305"/>
      <c r="I73" s="255">
        <v>112</v>
      </c>
      <c r="J73" s="102"/>
      <c r="K73" s="255" t="s">
        <v>803</v>
      </c>
      <c r="L73" s="256"/>
      <c r="M73" s="267">
        <v>0.99</v>
      </c>
      <c r="N73" s="268"/>
      <c r="O73" s="257">
        <v>9.5</v>
      </c>
      <c r="P73" s="47"/>
      <c r="Q73" s="228"/>
      <c r="R73" s="228"/>
      <c r="S73" s="265"/>
      <c r="T73" s="254"/>
      <c r="U73" s="361"/>
      <c r="V73" s="361"/>
      <c r="W73" s="34" t="s">
        <v>6</v>
      </c>
      <c r="X73" s="132"/>
      <c r="Y73" s="132"/>
      <c r="Z73" s="132"/>
      <c r="AA73" s="132"/>
    </row>
    <row r="74" spans="1:29" s="37" customFormat="1" ht="15.75" customHeight="1" x14ac:dyDescent="0.35">
      <c r="A74" s="273" t="s">
        <v>256</v>
      </c>
      <c r="C74" s="104" t="s">
        <v>622</v>
      </c>
      <c r="D74" s="42"/>
      <c r="E74" s="274" t="s">
        <v>9</v>
      </c>
      <c r="F74" s="101" t="s">
        <v>3</v>
      </c>
      <c r="G74" s="255" t="s">
        <v>803</v>
      </c>
      <c r="H74" s="305"/>
      <c r="I74" s="255">
        <v>112</v>
      </c>
      <c r="J74" s="102"/>
      <c r="K74" s="255" t="s">
        <v>803</v>
      </c>
      <c r="L74" s="256"/>
      <c r="M74" s="267">
        <v>0.99</v>
      </c>
      <c r="N74" s="268"/>
      <c r="O74" s="257">
        <v>10</v>
      </c>
      <c r="P74" s="47"/>
      <c r="Q74" s="228"/>
      <c r="R74" s="228"/>
      <c r="S74" s="265"/>
      <c r="T74" s="254"/>
      <c r="U74" s="361"/>
      <c r="V74" s="361"/>
      <c r="W74" s="34" t="s">
        <v>6</v>
      </c>
      <c r="Y74" s="132"/>
      <c r="Z74" s="132"/>
      <c r="AA74" s="132"/>
    </row>
    <row r="75" spans="1:29" s="37" customFormat="1" ht="15.75" customHeight="1" x14ac:dyDescent="0.35">
      <c r="A75" s="273" t="s">
        <v>257</v>
      </c>
      <c r="C75" s="104" t="s">
        <v>747</v>
      </c>
      <c r="D75" s="124"/>
      <c r="E75" s="274" t="s">
        <v>49</v>
      </c>
      <c r="F75" s="101" t="s">
        <v>3</v>
      </c>
      <c r="G75" s="255" t="s">
        <v>803</v>
      </c>
      <c r="H75" s="305"/>
      <c r="I75" s="255">
        <v>112</v>
      </c>
      <c r="J75" s="102"/>
      <c r="K75" s="255" t="s">
        <v>803</v>
      </c>
      <c r="L75" s="256"/>
      <c r="M75" s="267">
        <v>0.99</v>
      </c>
      <c r="N75" s="268"/>
      <c r="O75" s="257">
        <v>11.5</v>
      </c>
      <c r="P75" s="47"/>
      <c r="Q75" s="228"/>
      <c r="R75" s="228"/>
      <c r="S75" s="265"/>
      <c r="T75" s="254"/>
      <c r="U75" s="361"/>
      <c r="V75" s="361"/>
      <c r="W75" s="34" t="s">
        <v>6</v>
      </c>
      <c r="X75" s="453"/>
      <c r="Y75" s="132"/>
      <c r="Z75" s="132"/>
      <c r="AA75" s="132"/>
    </row>
    <row r="76" spans="1:29" s="37" customFormat="1" ht="15.75" customHeight="1" x14ac:dyDescent="0.35">
      <c r="A76" s="273" t="s">
        <v>258</v>
      </c>
      <c r="C76" s="104" t="s">
        <v>623</v>
      </c>
      <c r="D76" s="124"/>
      <c r="E76" s="274" t="s">
        <v>81</v>
      </c>
      <c r="F76" s="101" t="s">
        <v>3</v>
      </c>
      <c r="G76" s="255" t="s">
        <v>803</v>
      </c>
      <c r="H76" s="305"/>
      <c r="I76" s="255">
        <v>112</v>
      </c>
      <c r="J76" s="102"/>
      <c r="K76" s="255" t="s">
        <v>803</v>
      </c>
      <c r="L76" s="256"/>
      <c r="M76" s="267">
        <v>0.99</v>
      </c>
      <c r="N76" s="268"/>
      <c r="O76" s="257">
        <v>10</v>
      </c>
      <c r="P76" s="289"/>
      <c r="Q76" s="514"/>
      <c r="R76" s="514"/>
      <c r="S76" s="265"/>
      <c r="T76" s="254"/>
      <c r="U76" s="361"/>
      <c r="V76" s="361"/>
      <c r="W76" s="34" t="s">
        <v>6</v>
      </c>
      <c r="X76" s="284"/>
      <c r="Y76" s="132"/>
      <c r="Z76" s="132"/>
      <c r="AA76" s="132"/>
      <c r="AC76" s="130"/>
    </row>
    <row r="77" spans="1:29" s="131" customFormat="1" x14ac:dyDescent="0.35">
      <c r="A77" s="278" t="s">
        <v>260</v>
      </c>
      <c r="B77" s="37"/>
      <c r="C77" s="196" t="s">
        <v>624</v>
      </c>
      <c r="D77" s="469"/>
      <c r="E77" s="274"/>
      <c r="F77" s="280"/>
      <c r="G77" s="115"/>
      <c r="H77" s="397"/>
      <c r="I77" s="115"/>
      <c r="J77" s="115"/>
      <c r="K77" s="115"/>
      <c r="L77" s="119"/>
      <c r="M77" s="119"/>
      <c r="N77" s="119"/>
      <c r="O77" s="470"/>
      <c r="P77" s="474"/>
      <c r="Q77" s="474"/>
      <c r="R77" s="474"/>
      <c r="S77" s="119"/>
      <c r="T77" s="474"/>
      <c r="U77" s="515"/>
      <c r="V77" s="515"/>
      <c r="W77" s="34"/>
      <c r="X77" s="473"/>
      <c r="Y77" s="154"/>
      <c r="Z77" s="154"/>
      <c r="AA77" s="132"/>
    </row>
    <row r="78" spans="1:29" s="37" customFormat="1" x14ac:dyDescent="0.35">
      <c r="A78" s="273" t="s">
        <v>259</v>
      </c>
      <c r="C78" s="104" t="s">
        <v>455</v>
      </c>
      <c r="D78" s="124"/>
      <c r="E78" s="274" t="s">
        <v>12</v>
      </c>
      <c r="F78" s="101" t="s">
        <v>3</v>
      </c>
      <c r="G78" s="255" t="s">
        <v>803</v>
      </c>
      <c r="H78" s="305"/>
      <c r="I78" s="255">
        <v>112</v>
      </c>
      <c r="J78" s="102"/>
      <c r="K78" s="255" t="s">
        <v>803</v>
      </c>
      <c r="L78" s="256"/>
      <c r="M78" s="267">
        <v>0.99</v>
      </c>
      <c r="N78" s="268"/>
      <c r="O78" s="257">
        <v>7.5</v>
      </c>
      <c r="P78" s="47"/>
      <c r="Q78" s="228"/>
      <c r="R78" s="228"/>
      <c r="S78" s="265"/>
      <c r="T78" s="254"/>
      <c r="U78" s="361"/>
      <c r="V78" s="361"/>
      <c r="W78" s="34" t="s">
        <v>6</v>
      </c>
      <c r="Y78" s="132"/>
      <c r="Z78" s="132"/>
      <c r="AA78" s="132"/>
    </row>
    <row r="79" spans="1:29" s="37" customFormat="1" x14ac:dyDescent="0.35">
      <c r="A79" s="273" t="s">
        <v>263</v>
      </c>
      <c r="C79" s="104" t="s">
        <v>625</v>
      </c>
      <c r="D79" s="124"/>
      <c r="E79" s="274" t="s">
        <v>14</v>
      </c>
      <c r="F79" s="101" t="s">
        <v>3</v>
      </c>
      <c r="G79" s="255" t="s">
        <v>803</v>
      </c>
      <c r="H79" s="305"/>
      <c r="I79" s="255">
        <v>112</v>
      </c>
      <c r="J79" s="102"/>
      <c r="K79" s="255" t="s">
        <v>803</v>
      </c>
      <c r="L79" s="256"/>
      <c r="M79" s="267">
        <v>0.99</v>
      </c>
      <c r="N79" s="268"/>
      <c r="O79" s="257">
        <v>7</v>
      </c>
      <c r="P79" s="47"/>
      <c r="Q79" s="228"/>
      <c r="R79" s="228"/>
      <c r="S79" s="265"/>
      <c r="T79" s="254"/>
      <c r="U79" s="361"/>
      <c r="V79" s="361"/>
      <c r="W79" s="34" t="s">
        <v>6</v>
      </c>
      <c r="X79" s="453"/>
      <c r="Y79" s="132"/>
      <c r="Z79" s="132"/>
      <c r="AA79" s="132"/>
    </row>
    <row r="80" spans="1:29" s="37" customFormat="1" x14ac:dyDescent="0.35">
      <c r="A80" s="273" t="s">
        <v>264</v>
      </c>
      <c r="C80" s="104" t="s">
        <v>626</v>
      </c>
      <c r="D80" s="124"/>
      <c r="E80" s="274" t="s">
        <v>15</v>
      </c>
      <c r="F80" s="101" t="s">
        <v>3</v>
      </c>
      <c r="G80" s="255" t="s">
        <v>803</v>
      </c>
      <c r="H80" s="305"/>
      <c r="I80" s="255">
        <v>112</v>
      </c>
      <c r="J80" s="102"/>
      <c r="K80" s="255" t="s">
        <v>803</v>
      </c>
      <c r="L80" s="256"/>
      <c r="M80" s="267">
        <v>0.99</v>
      </c>
      <c r="N80" s="268"/>
      <c r="O80" s="257">
        <v>10.5</v>
      </c>
      <c r="P80" s="47"/>
      <c r="Q80" s="228"/>
      <c r="R80" s="228"/>
      <c r="S80" s="265"/>
      <c r="T80" s="254"/>
      <c r="U80" s="361"/>
      <c r="V80" s="361"/>
      <c r="W80" s="34" t="s">
        <v>6</v>
      </c>
      <c r="X80" s="452"/>
      <c r="Y80" s="136"/>
      <c r="Z80" s="132"/>
      <c r="AA80" s="132"/>
    </row>
    <row r="81" spans="1:27" s="37" customFormat="1" x14ac:dyDescent="0.35">
      <c r="A81" s="273" t="s">
        <v>265</v>
      </c>
      <c r="C81" s="104" t="s">
        <v>627</v>
      </c>
      <c r="D81" s="127"/>
      <c r="E81" s="274" t="s">
        <v>50</v>
      </c>
      <c r="F81" s="101" t="s">
        <v>3</v>
      </c>
      <c r="G81" s="255" t="s">
        <v>803</v>
      </c>
      <c r="H81" s="305"/>
      <c r="I81" s="255">
        <v>112</v>
      </c>
      <c r="J81" s="102"/>
      <c r="K81" s="255" t="s">
        <v>803</v>
      </c>
      <c r="L81" s="256"/>
      <c r="M81" s="267">
        <v>0.99</v>
      </c>
      <c r="N81" s="268"/>
      <c r="O81" s="257">
        <v>17</v>
      </c>
      <c r="P81" s="47"/>
      <c r="Q81" s="228"/>
      <c r="R81" s="228"/>
      <c r="S81" s="265"/>
      <c r="T81" s="254"/>
      <c r="U81" s="361"/>
      <c r="V81" s="361"/>
      <c r="W81" s="34" t="s">
        <v>6</v>
      </c>
      <c r="X81" s="452"/>
      <c r="Y81" s="136"/>
      <c r="Z81" s="132"/>
      <c r="AA81" s="132"/>
    </row>
    <row r="82" spans="1:27" s="37" customFormat="1" x14ac:dyDescent="0.35">
      <c r="A82" s="273" t="s">
        <v>262</v>
      </c>
      <c r="C82" s="104" t="s">
        <v>628</v>
      </c>
      <c r="D82" s="124"/>
      <c r="E82" s="274" t="s">
        <v>17</v>
      </c>
      <c r="F82" s="101" t="s">
        <v>3</v>
      </c>
      <c r="G82" s="255" t="s">
        <v>803</v>
      </c>
      <c r="H82" s="305"/>
      <c r="I82" s="255">
        <v>112</v>
      </c>
      <c r="J82" s="102"/>
      <c r="K82" s="255" t="s">
        <v>803</v>
      </c>
      <c r="L82" s="256"/>
      <c r="M82" s="267">
        <v>0.99</v>
      </c>
      <c r="N82" s="268"/>
      <c r="O82" s="257">
        <v>7.5</v>
      </c>
      <c r="P82" s="254"/>
      <c r="Q82" s="256"/>
      <c r="R82" s="256"/>
      <c r="S82" s="265"/>
      <c r="T82" s="254"/>
      <c r="U82" s="361"/>
      <c r="V82" s="361"/>
      <c r="W82" s="34" t="s">
        <v>6</v>
      </c>
      <c r="X82" s="453"/>
      <c r="Y82" s="136"/>
      <c r="Z82" s="132"/>
      <c r="AA82" s="132"/>
    </row>
    <row r="83" spans="1:27" s="37" customFormat="1" x14ac:dyDescent="0.35">
      <c r="A83" s="273" t="s">
        <v>261</v>
      </c>
      <c r="C83" s="104" t="s">
        <v>629</v>
      </c>
      <c r="D83" s="42"/>
      <c r="E83" s="174" t="s">
        <v>19</v>
      </c>
      <c r="F83" s="101" t="s">
        <v>3</v>
      </c>
      <c r="G83" s="255" t="s">
        <v>803</v>
      </c>
      <c r="H83" s="305"/>
      <c r="I83" s="255">
        <v>112</v>
      </c>
      <c r="J83" s="102"/>
      <c r="K83" s="255" t="s">
        <v>803</v>
      </c>
      <c r="L83" s="256"/>
      <c r="M83" s="267">
        <v>0.99</v>
      </c>
      <c r="N83" s="268"/>
      <c r="O83" s="257">
        <v>8.8000000000000007</v>
      </c>
      <c r="P83" s="47"/>
      <c r="Q83" s="228"/>
      <c r="R83" s="228"/>
      <c r="S83" s="265"/>
      <c r="T83" s="254"/>
      <c r="U83" s="361"/>
      <c r="V83" s="361"/>
      <c r="W83" s="34" t="s">
        <v>6</v>
      </c>
      <c r="X83" s="453"/>
      <c r="Y83" s="136"/>
      <c r="Z83" s="132"/>
      <c r="AA83" s="132"/>
    </row>
    <row r="84" spans="1:27" s="131" customFormat="1" x14ac:dyDescent="0.35">
      <c r="A84" s="278" t="s">
        <v>268</v>
      </c>
      <c r="C84" s="196" t="s">
        <v>630</v>
      </c>
      <c r="D84" s="469"/>
      <c r="E84" s="280"/>
      <c r="F84" s="280"/>
      <c r="G84" s="115"/>
      <c r="H84" s="397"/>
      <c r="I84" s="115"/>
      <c r="J84" s="115"/>
      <c r="K84" s="115"/>
      <c r="L84" s="119"/>
      <c r="M84" s="119"/>
      <c r="N84" s="119"/>
      <c r="O84" s="470"/>
      <c r="P84" s="474"/>
      <c r="Q84" s="474"/>
      <c r="R84" s="474"/>
      <c r="S84" s="119"/>
      <c r="T84" s="474"/>
      <c r="U84" s="515"/>
      <c r="V84" s="515"/>
      <c r="W84" s="34" t="s">
        <v>6</v>
      </c>
      <c r="X84" s="473"/>
      <c r="Y84" s="154"/>
      <c r="Z84" s="154"/>
      <c r="AA84" s="132"/>
    </row>
    <row r="85" spans="1:27" s="37" customFormat="1" x14ac:dyDescent="0.35">
      <c r="A85" s="273" t="s">
        <v>270</v>
      </c>
      <c r="C85" s="104" t="s">
        <v>630</v>
      </c>
      <c r="D85" s="124"/>
      <c r="E85" s="274" t="s">
        <v>281</v>
      </c>
      <c r="F85" s="101" t="s">
        <v>34</v>
      </c>
      <c r="G85" s="255" t="s">
        <v>803</v>
      </c>
      <c r="H85" s="305"/>
      <c r="I85" s="255">
        <v>95.3</v>
      </c>
      <c r="J85" s="102"/>
      <c r="K85" s="255" t="s">
        <v>803</v>
      </c>
      <c r="L85" s="256"/>
      <c r="M85" s="267">
        <v>0.99</v>
      </c>
      <c r="N85" s="268"/>
      <c r="O85" s="257">
        <v>11.5</v>
      </c>
      <c r="P85" s="47"/>
      <c r="Q85" s="228"/>
      <c r="R85" s="228"/>
      <c r="S85" s="265"/>
      <c r="T85" s="254"/>
      <c r="U85" s="361"/>
      <c r="V85" s="361"/>
      <c r="W85" s="34" t="s">
        <v>6</v>
      </c>
      <c r="Y85" s="132"/>
      <c r="Z85" s="132"/>
      <c r="AA85" s="132"/>
    </row>
    <row r="86" spans="1:27" s="131" customFormat="1" x14ac:dyDescent="0.35">
      <c r="A86" s="278" t="s">
        <v>269</v>
      </c>
      <c r="B86" s="37"/>
      <c r="C86" s="196" t="s">
        <v>631</v>
      </c>
      <c r="D86" s="279"/>
      <c r="E86" s="318"/>
      <c r="F86" s="280"/>
      <c r="G86" s="115"/>
      <c r="H86" s="397"/>
      <c r="I86" s="115"/>
      <c r="J86" s="115"/>
      <c r="K86" s="115"/>
      <c r="L86" s="119"/>
      <c r="M86" s="119"/>
      <c r="N86" s="461"/>
      <c r="O86" s="142"/>
      <c r="P86" s="271"/>
      <c r="Q86" s="271"/>
      <c r="R86" s="271"/>
      <c r="S86" s="119"/>
      <c r="T86" s="271"/>
      <c r="U86" s="413"/>
      <c r="V86" s="413"/>
      <c r="W86" s="34"/>
      <c r="X86" s="37"/>
      <c r="AA86" s="132"/>
    </row>
    <row r="87" spans="1:27" s="37" customFormat="1" ht="15.75" customHeight="1" x14ac:dyDescent="0.35">
      <c r="A87" s="273" t="s">
        <v>274</v>
      </c>
      <c r="C87" s="104" t="s">
        <v>632</v>
      </c>
      <c r="D87" s="65"/>
      <c r="E87" s="274" t="s">
        <v>69</v>
      </c>
      <c r="F87" s="101" t="s">
        <v>3</v>
      </c>
      <c r="G87" s="255" t="s">
        <v>803</v>
      </c>
      <c r="H87" s="305"/>
      <c r="I87" s="255">
        <v>77</v>
      </c>
      <c r="J87" s="102"/>
      <c r="K87" s="255" t="s">
        <v>803</v>
      </c>
      <c r="L87" s="256"/>
      <c r="M87" s="516">
        <v>0.99</v>
      </c>
      <c r="N87" s="467"/>
      <c r="O87" s="257">
        <v>37</v>
      </c>
      <c r="P87" s="47"/>
      <c r="Q87" s="228"/>
      <c r="R87" s="228"/>
      <c r="S87" s="265"/>
      <c r="T87" s="254"/>
      <c r="U87" s="361"/>
      <c r="V87" s="361"/>
      <c r="W87" s="34" t="s">
        <v>6</v>
      </c>
    </row>
    <row r="88" spans="1:27" s="37" customFormat="1" ht="15.75" customHeight="1" x14ac:dyDescent="0.35">
      <c r="A88" s="273" t="s">
        <v>276</v>
      </c>
      <c r="C88" s="104" t="s">
        <v>633</v>
      </c>
      <c r="D88" s="65"/>
      <c r="E88" s="274" t="s">
        <v>70</v>
      </c>
      <c r="F88" s="101" t="s">
        <v>3</v>
      </c>
      <c r="G88" s="255" t="s">
        <v>803</v>
      </c>
      <c r="H88" s="305"/>
      <c r="I88" s="255">
        <v>70</v>
      </c>
      <c r="J88" s="102"/>
      <c r="K88" s="255" t="s">
        <v>803</v>
      </c>
      <c r="L88" s="256"/>
      <c r="M88" s="516">
        <v>0.99</v>
      </c>
      <c r="N88" s="467"/>
      <c r="O88" s="257" t="s">
        <v>723</v>
      </c>
      <c r="P88" s="47"/>
      <c r="Q88" s="228"/>
      <c r="R88" s="228"/>
      <c r="S88" s="265"/>
      <c r="T88" s="254"/>
      <c r="U88" s="361"/>
      <c r="V88" s="361"/>
      <c r="W88" s="475" t="s">
        <v>80</v>
      </c>
      <c r="X88" s="452"/>
    </row>
    <row r="89" spans="1:27" s="37" customFormat="1" ht="15.75" customHeight="1" x14ac:dyDescent="0.35">
      <c r="A89" s="273" t="s">
        <v>278</v>
      </c>
      <c r="C89" s="104" t="s">
        <v>753</v>
      </c>
      <c r="D89" s="65"/>
      <c r="E89" s="174" t="s">
        <v>766</v>
      </c>
      <c r="F89" s="101" t="s">
        <v>3</v>
      </c>
      <c r="G89" s="255" t="s">
        <v>803</v>
      </c>
      <c r="H89" s="305"/>
      <c r="I89" s="255">
        <v>112</v>
      </c>
      <c r="J89" s="102"/>
      <c r="K89" s="255" t="s">
        <v>803</v>
      </c>
      <c r="L89" s="256"/>
      <c r="M89" s="516">
        <v>0.99</v>
      </c>
      <c r="N89" s="227"/>
      <c r="O89" s="257">
        <v>2.5</v>
      </c>
      <c r="P89" s="143"/>
      <c r="Q89" s="227"/>
      <c r="R89" s="227"/>
      <c r="S89" s="265"/>
      <c r="T89" s="254"/>
      <c r="U89" s="361"/>
      <c r="V89" s="361"/>
      <c r="W89" s="34" t="s">
        <v>703</v>
      </c>
      <c r="X89" s="452"/>
    </row>
    <row r="90" spans="1:27" s="37" customFormat="1" ht="15.75" customHeight="1" x14ac:dyDescent="0.35">
      <c r="A90" s="273" t="s">
        <v>277</v>
      </c>
      <c r="C90" s="104" t="s">
        <v>634</v>
      </c>
      <c r="D90" s="127"/>
      <c r="E90" s="174" t="s">
        <v>766</v>
      </c>
      <c r="F90" s="101" t="s">
        <v>3</v>
      </c>
      <c r="G90" s="255" t="s">
        <v>803</v>
      </c>
      <c r="H90" s="305"/>
      <c r="I90" s="255">
        <v>112</v>
      </c>
      <c r="J90" s="102"/>
      <c r="K90" s="255" t="s">
        <v>803</v>
      </c>
      <c r="L90" s="256"/>
      <c r="M90" s="516">
        <v>0.99</v>
      </c>
      <c r="N90" s="227"/>
      <c r="O90" s="257">
        <v>13</v>
      </c>
      <c r="P90" s="143"/>
      <c r="Q90" s="227"/>
      <c r="R90" s="227"/>
      <c r="S90" s="265"/>
      <c r="T90" s="254"/>
      <c r="U90" s="361"/>
      <c r="V90" s="361"/>
      <c r="W90" s="34" t="s">
        <v>703</v>
      </c>
      <c r="X90" s="452"/>
    </row>
    <row r="91" spans="1:27" s="37" customFormat="1" ht="15.75" customHeight="1" x14ac:dyDescent="0.35">
      <c r="A91" s="273" t="s">
        <v>279</v>
      </c>
      <c r="C91" s="104" t="s">
        <v>635</v>
      </c>
      <c r="D91" s="127"/>
      <c r="E91" s="174" t="s">
        <v>766</v>
      </c>
      <c r="F91" s="101" t="s">
        <v>31</v>
      </c>
      <c r="G91" s="255" t="s">
        <v>803</v>
      </c>
      <c r="H91" s="305"/>
      <c r="I91" s="255">
        <v>59</v>
      </c>
      <c r="J91" s="102"/>
      <c r="K91" s="255" t="s">
        <v>803</v>
      </c>
      <c r="L91" s="256"/>
      <c r="M91" s="272">
        <v>1</v>
      </c>
      <c r="N91" s="227"/>
      <c r="O91" s="257" t="s">
        <v>732</v>
      </c>
      <c r="P91" s="143"/>
      <c r="Q91" s="227"/>
      <c r="R91" s="227"/>
      <c r="S91" s="265"/>
      <c r="T91" s="254"/>
      <c r="U91" s="361"/>
      <c r="V91" s="361"/>
      <c r="W91" s="34" t="s">
        <v>703</v>
      </c>
      <c r="X91" s="452"/>
    </row>
    <row r="92" spans="1:27" s="37" customFormat="1" ht="15.75" customHeight="1" x14ac:dyDescent="0.35">
      <c r="A92" s="273" t="s">
        <v>280</v>
      </c>
      <c r="C92" s="104" t="s">
        <v>467</v>
      </c>
      <c r="D92" s="127"/>
      <c r="E92" s="174" t="s">
        <v>766</v>
      </c>
      <c r="F92" s="101" t="s">
        <v>3</v>
      </c>
      <c r="G92" s="255" t="s">
        <v>803</v>
      </c>
      <c r="H92" s="305"/>
      <c r="I92" s="255">
        <v>112</v>
      </c>
      <c r="J92" s="102"/>
      <c r="K92" s="255" t="s">
        <v>803</v>
      </c>
      <c r="L92" s="256"/>
      <c r="M92" s="516">
        <v>0.99</v>
      </c>
      <c r="N92" s="227"/>
      <c r="O92" s="257">
        <v>17.399999999999999</v>
      </c>
      <c r="P92" s="143"/>
      <c r="Q92" s="227"/>
      <c r="R92" s="227"/>
      <c r="S92" s="265"/>
      <c r="T92" s="254"/>
      <c r="U92" s="361"/>
      <c r="V92" s="361"/>
      <c r="W92" s="34" t="s">
        <v>703</v>
      </c>
      <c r="X92" s="452"/>
    </row>
    <row r="93" spans="1:27" s="37" customFormat="1" ht="15.75" customHeight="1" x14ac:dyDescent="0.35">
      <c r="A93" s="273" t="s">
        <v>275</v>
      </c>
      <c r="C93" s="104" t="s">
        <v>636</v>
      </c>
      <c r="D93" s="65"/>
      <c r="E93" s="274" t="s">
        <v>178</v>
      </c>
      <c r="F93" s="101" t="s">
        <v>22</v>
      </c>
      <c r="G93" s="255" t="s">
        <v>803</v>
      </c>
      <c r="H93" s="305"/>
      <c r="I93" s="255">
        <v>112</v>
      </c>
      <c r="J93" s="102"/>
      <c r="K93" s="255" t="s">
        <v>803</v>
      </c>
      <c r="L93" s="256"/>
      <c r="M93" s="267">
        <v>0.99</v>
      </c>
      <c r="N93" s="268"/>
      <c r="O93" s="257"/>
      <c r="P93" s="47"/>
      <c r="Q93" s="228"/>
      <c r="R93" s="228"/>
      <c r="S93" s="265"/>
      <c r="T93" s="254"/>
      <c r="U93" s="361"/>
      <c r="V93" s="361"/>
      <c r="W93" s="475" t="s">
        <v>6</v>
      </c>
      <c r="X93" s="452"/>
      <c r="Z93" s="130"/>
    </row>
    <row r="94" spans="1:27" s="131" customFormat="1" x14ac:dyDescent="0.35">
      <c r="A94" s="278" t="s">
        <v>282</v>
      </c>
      <c r="C94" s="196" t="s">
        <v>637</v>
      </c>
      <c r="D94" s="279"/>
      <c r="E94" s="318"/>
      <c r="F94" s="280"/>
      <c r="G94" s="115"/>
      <c r="H94" s="397"/>
      <c r="I94" s="115"/>
      <c r="J94" s="115"/>
      <c r="K94" s="115"/>
      <c r="L94" s="119"/>
      <c r="M94" s="119"/>
      <c r="N94" s="461"/>
      <c r="O94" s="142"/>
      <c r="P94" s="271"/>
      <c r="Q94" s="271"/>
      <c r="R94" s="271"/>
      <c r="S94" s="119"/>
      <c r="T94" s="271"/>
      <c r="U94" s="413"/>
      <c r="V94" s="413"/>
      <c r="W94" s="34"/>
      <c r="X94" s="37"/>
      <c r="AA94" s="132"/>
    </row>
    <row r="95" spans="1:27" s="131" customFormat="1" x14ac:dyDescent="0.35">
      <c r="A95" s="273" t="s">
        <v>283</v>
      </c>
      <c r="B95" s="37"/>
      <c r="C95" s="104" t="s">
        <v>637</v>
      </c>
      <c r="D95" s="42"/>
      <c r="E95" s="274" t="s">
        <v>288</v>
      </c>
      <c r="F95" s="101" t="s">
        <v>3</v>
      </c>
      <c r="G95" s="255" t="s">
        <v>803</v>
      </c>
      <c r="H95" s="305"/>
      <c r="I95" s="255">
        <v>112</v>
      </c>
      <c r="J95" s="102"/>
      <c r="K95" s="255" t="s">
        <v>803</v>
      </c>
      <c r="L95" s="256"/>
      <c r="M95" s="267">
        <v>0.99</v>
      </c>
      <c r="N95" s="268"/>
      <c r="O95" s="257">
        <v>12</v>
      </c>
      <c r="P95" s="47"/>
      <c r="Q95" s="228"/>
      <c r="R95" s="228"/>
      <c r="S95" s="265"/>
      <c r="T95" s="254"/>
      <c r="U95" s="361"/>
      <c r="V95" s="361"/>
      <c r="W95" s="34" t="s">
        <v>6</v>
      </c>
      <c r="Y95" s="129"/>
      <c r="Z95" s="132"/>
    </row>
    <row r="96" spans="1:27" s="131" customFormat="1" x14ac:dyDescent="0.35">
      <c r="A96" s="278" t="s">
        <v>284</v>
      </c>
      <c r="C96" s="196" t="s">
        <v>638</v>
      </c>
      <c r="D96" s="279"/>
      <c r="E96" s="318"/>
      <c r="F96" s="280"/>
      <c r="G96" s="115"/>
      <c r="H96" s="397"/>
      <c r="I96" s="115"/>
      <c r="J96" s="115"/>
      <c r="K96" s="115"/>
      <c r="L96" s="119"/>
      <c r="M96" s="119"/>
      <c r="N96" s="119"/>
      <c r="O96" s="142"/>
      <c r="P96" s="271"/>
      <c r="Q96" s="271"/>
      <c r="R96" s="271"/>
      <c r="S96" s="119"/>
      <c r="T96" s="271"/>
      <c r="U96" s="413"/>
      <c r="V96" s="413"/>
      <c r="W96" s="34"/>
      <c r="X96" s="37"/>
      <c r="AA96" s="132"/>
    </row>
    <row r="97" spans="1:28" s="131" customFormat="1" x14ac:dyDescent="0.35">
      <c r="A97" s="273" t="s">
        <v>285</v>
      </c>
      <c r="B97" s="37"/>
      <c r="C97" s="104" t="s">
        <v>639</v>
      </c>
      <c r="D97" s="42"/>
      <c r="E97" s="274" t="s">
        <v>287</v>
      </c>
      <c r="F97" s="101" t="s">
        <v>3</v>
      </c>
      <c r="G97" s="255" t="s">
        <v>803</v>
      </c>
      <c r="H97" s="305"/>
      <c r="I97" s="255">
        <v>112</v>
      </c>
      <c r="J97" s="102"/>
      <c r="K97" s="255" t="s">
        <v>803</v>
      </c>
      <c r="L97" s="256"/>
      <c r="M97" s="267">
        <v>0.99</v>
      </c>
      <c r="N97" s="268"/>
      <c r="O97" s="257">
        <v>17</v>
      </c>
      <c r="P97" s="254"/>
      <c r="Q97" s="256"/>
      <c r="R97" s="256"/>
      <c r="S97" s="265"/>
      <c r="T97" s="254"/>
      <c r="U97" s="361"/>
      <c r="V97" s="361"/>
      <c r="W97" s="34" t="s">
        <v>6</v>
      </c>
      <c r="Y97" s="129"/>
      <c r="Z97" s="132"/>
    </row>
    <row r="98" spans="1:28" s="131" customFormat="1" x14ac:dyDescent="0.35">
      <c r="A98" s="282">
        <v>22</v>
      </c>
      <c r="B98" s="196" t="s">
        <v>640</v>
      </c>
      <c r="C98" s="196"/>
      <c r="D98" s="279"/>
      <c r="E98" s="280"/>
      <c r="F98" s="280"/>
      <c r="G98" s="115"/>
      <c r="H98" s="397"/>
      <c r="I98" s="115"/>
      <c r="J98" s="115"/>
      <c r="K98" s="115"/>
      <c r="L98" s="270"/>
      <c r="M98" s="119"/>
      <c r="N98" s="119"/>
      <c r="O98" s="142"/>
      <c r="P98" s="271"/>
      <c r="Q98" s="271"/>
      <c r="R98" s="271"/>
      <c r="S98" s="119"/>
      <c r="T98" s="271"/>
      <c r="U98" s="413"/>
      <c r="V98" s="413"/>
      <c r="W98" s="460"/>
      <c r="X98" s="37"/>
    </row>
    <row r="99" spans="1:28" s="131" customFormat="1" x14ac:dyDescent="0.35">
      <c r="A99" s="278" t="s">
        <v>291</v>
      </c>
      <c r="C99" s="196" t="s">
        <v>641</v>
      </c>
      <c r="D99" s="279"/>
      <c r="E99" s="280"/>
      <c r="F99" s="280"/>
      <c r="G99" s="115"/>
      <c r="H99" s="397"/>
      <c r="I99" s="115"/>
      <c r="J99" s="115"/>
      <c r="K99" s="115"/>
      <c r="L99" s="270"/>
      <c r="M99" s="119"/>
      <c r="N99" s="119"/>
      <c r="O99" s="142"/>
      <c r="P99" s="271"/>
      <c r="Q99" s="271"/>
      <c r="R99" s="271"/>
      <c r="S99" s="119"/>
      <c r="T99" s="271"/>
      <c r="U99" s="413"/>
      <c r="V99" s="413"/>
      <c r="W99" s="34"/>
      <c r="X99" s="37"/>
    </row>
    <row r="100" spans="1:28" s="37" customFormat="1" ht="15.75" customHeight="1" x14ac:dyDescent="0.35">
      <c r="A100" s="273" t="s">
        <v>292</v>
      </c>
      <c r="B100" s="131"/>
      <c r="C100" s="104" t="s">
        <v>642</v>
      </c>
      <c r="D100" s="42"/>
      <c r="E100" s="476" t="s">
        <v>72</v>
      </c>
      <c r="F100" s="101" t="s">
        <v>3</v>
      </c>
      <c r="G100" s="255" t="s">
        <v>803</v>
      </c>
      <c r="H100" s="305"/>
      <c r="I100" s="255">
        <v>100</v>
      </c>
      <c r="J100" s="102"/>
      <c r="K100" s="255" t="s">
        <v>803</v>
      </c>
      <c r="L100" s="256"/>
      <c r="M100" s="267">
        <v>0.99</v>
      </c>
      <c r="N100" s="268"/>
      <c r="O100" s="257">
        <v>13.5</v>
      </c>
      <c r="P100" s="47"/>
      <c r="Q100" s="228"/>
      <c r="R100" s="228"/>
      <c r="S100" s="265"/>
      <c r="T100" s="254"/>
      <c r="U100" s="361"/>
      <c r="V100" s="361"/>
      <c r="W100" s="34" t="s">
        <v>6</v>
      </c>
      <c r="X100" s="452"/>
      <c r="Y100" s="130"/>
    </row>
    <row r="101" spans="1:28" s="37" customFormat="1" ht="15.75" customHeight="1" x14ac:dyDescent="0.35">
      <c r="A101" s="273" t="s">
        <v>293</v>
      </c>
      <c r="B101" s="131"/>
      <c r="C101" s="104" t="s">
        <v>643</v>
      </c>
      <c r="D101" s="42"/>
      <c r="E101" s="476" t="s">
        <v>71</v>
      </c>
      <c r="F101" s="101" t="s">
        <v>3</v>
      </c>
      <c r="G101" s="255" t="s">
        <v>803</v>
      </c>
      <c r="H101" s="305"/>
      <c r="I101" s="255">
        <v>110</v>
      </c>
      <c r="J101" s="102"/>
      <c r="K101" s="255" t="s">
        <v>803</v>
      </c>
      <c r="L101" s="256"/>
      <c r="M101" s="267">
        <v>0.99</v>
      </c>
      <c r="N101" s="268"/>
      <c r="O101" s="257">
        <v>13</v>
      </c>
      <c r="P101" s="47"/>
      <c r="Q101" s="228"/>
      <c r="R101" s="228"/>
      <c r="S101" s="265"/>
      <c r="T101" s="254"/>
      <c r="U101" s="361"/>
      <c r="V101" s="361"/>
      <c r="W101" s="34" t="s">
        <v>6</v>
      </c>
      <c r="X101" s="452"/>
      <c r="Y101" s="130"/>
    </row>
    <row r="102" spans="1:28" s="130" customFormat="1" ht="15.75" customHeight="1" x14ac:dyDescent="0.35">
      <c r="A102" s="273" t="s">
        <v>294</v>
      </c>
      <c r="B102" s="40"/>
      <c r="C102" s="104" t="s">
        <v>644</v>
      </c>
      <c r="D102" s="65"/>
      <c r="E102" s="476" t="s">
        <v>73</v>
      </c>
      <c r="F102" s="101" t="s">
        <v>3</v>
      </c>
      <c r="G102" s="255" t="s">
        <v>803</v>
      </c>
      <c r="H102" s="305"/>
      <c r="I102" s="255">
        <v>72</v>
      </c>
      <c r="J102" s="102"/>
      <c r="K102" s="255" t="s">
        <v>803</v>
      </c>
      <c r="L102" s="256"/>
      <c r="M102" s="267">
        <v>0.99</v>
      </c>
      <c r="N102" s="268"/>
      <c r="O102" s="257">
        <v>37</v>
      </c>
      <c r="P102" s="47"/>
      <c r="Q102" s="228"/>
      <c r="R102" s="228"/>
      <c r="S102" s="265"/>
      <c r="T102" s="254"/>
      <c r="U102" s="361"/>
      <c r="V102" s="361"/>
      <c r="W102" s="34" t="s">
        <v>6</v>
      </c>
      <c r="X102" s="452"/>
    </row>
    <row r="103" spans="1:28" s="37" customFormat="1" ht="15.75" customHeight="1" x14ac:dyDescent="0.35">
      <c r="A103" s="273" t="s">
        <v>295</v>
      </c>
      <c r="B103" s="39"/>
      <c r="C103" s="104" t="s">
        <v>645</v>
      </c>
      <c r="D103" s="42"/>
      <c r="E103" s="476" t="s">
        <v>74</v>
      </c>
      <c r="F103" s="101" t="s">
        <v>3</v>
      </c>
      <c r="G103" s="255" t="s">
        <v>803</v>
      </c>
      <c r="H103" s="305"/>
      <c r="I103" s="255">
        <v>100</v>
      </c>
      <c r="J103" s="102"/>
      <c r="K103" s="255" t="s">
        <v>803</v>
      </c>
      <c r="L103" s="256"/>
      <c r="M103" s="267">
        <v>0.99</v>
      </c>
      <c r="N103" s="268"/>
      <c r="O103" s="257">
        <v>15</v>
      </c>
      <c r="P103" s="47"/>
      <c r="Q103" s="228"/>
      <c r="R103" s="228"/>
      <c r="S103" s="265"/>
      <c r="T103" s="254"/>
      <c r="U103" s="361"/>
      <c r="V103" s="361"/>
      <c r="W103" s="34" t="s">
        <v>6</v>
      </c>
      <c r="X103" s="452"/>
      <c r="Y103" s="137"/>
    </row>
    <row r="104" spans="1:28" s="131" customFormat="1" x14ac:dyDescent="0.35">
      <c r="A104" s="278" t="s">
        <v>296</v>
      </c>
      <c r="B104" s="40"/>
      <c r="C104" s="196" t="s">
        <v>646</v>
      </c>
      <c r="D104" s="479"/>
      <c r="E104" s="280"/>
      <c r="F104" s="280"/>
      <c r="G104" s="346"/>
      <c r="H104" s="456"/>
      <c r="I104" s="346"/>
      <c r="J104" s="346"/>
      <c r="K104" s="346"/>
      <c r="L104" s="347"/>
      <c r="M104" s="347"/>
      <c r="N104" s="347"/>
      <c r="O104" s="480"/>
      <c r="P104" s="481"/>
      <c r="Q104" s="481"/>
      <c r="R104" s="481"/>
      <c r="S104" s="347"/>
      <c r="T104" s="481"/>
      <c r="U104" s="360"/>
      <c r="V104" s="360"/>
      <c r="W104" s="34"/>
      <c r="X104" s="39"/>
    </row>
    <row r="105" spans="1:28" s="130" customFormat="1" ht="15.75" customHeight="1" x14ac:dyDescent="0.35">
      <c r="A105" s="273" t="s">
        <v>299</v>
      </c>
      <c r="B105" s="40"/>
      <c r="C105" s="104" t="s">
        <v>647</v>
      </c>
      <c r="D105" s="65"/>
      <c r="E105" s="274" t="s">
        <v>75</v>
      </c>
      <c r="F105" s="101" t="s">
        <v>3</v>
      </c>
      <c r="G105" s="255" t="s">
        <v>803</v>
      </c>
      <c r="H105" s="305"/>
      <c r="I105" s="255">
        <v>75</v>
      </c>
      <c r="J105" s="216"/>
      <c r="K105" s="255" t="s">
        <v>803</v>
      </c>
      <c r="L105" s="256"/>
      <c r="M105" s="267">
        <v>0.99</v>
      </c>
      <c r="N105" s="268"/>
      <c r="O105" s="257">
        <v>37</v>
      </c>
      <c r="P105" s="47"/>
      <c r="Q105" s="228"/>
      <c r="R105" s="228"/>
      <c r="S105" s="265"/>
      <c r="T105" s="254"/>
      <c r="U105" s="361"/>
      <c r="V105" s="361"/>
      <c r="W105" s="34" t="s">
        <v>6</v>
      </c>
      <c r="X105" s="452"/>
    </row>
    <row r="106" spans="1:28" s="37" customFormat="1" ht="15.75" customHeight="1" x14ac:dyDescent="0.35">
      <c r="A106" s="273" t="s">
        <v>298</v>
      </c>
      <c r="B106" s="39"/>
      <c r="C106" s="104" t="s">
        <v>648</v>
      </c>
      <c r="D106" s="127"/>
      <c r="E106" s="174" t="s">
        <v>766</v>
      </c>
      <c r="F106" s="101" t="s">
        <v>3</v>
      </c>
      <c r="G106" s="255" t="s">
        <v>803</v>
      </c>
      <c r="H106" s="305"/>
      <c r="I106" s="255">
        <v>100</v>
      </c>
      <c r="J106" s="216"/>
      <c r="K106" s="255" t="s">
        <v>803</v>
      </c>
      <c r="L106" s="256"/>
      <c r="M106" s="267">
        <v>0.99</v>
      </c>
      <c r="N106" s="268"/>
      <c r="O106" s="257">
        <v>5</v>
      </c>
      <c r="P106" s="143"/>
      <c r="Q106" s="256"/>
      <c r="R106" s="256"/>
      <c r="S106" s="265"/>
      <c r="T106" s="254"/>
      <c r="U106" s="361"/>
      <c r="V106" s="361"/>
      <c r="W106" s="34" t="s">
        <v>708</v>
      </c>
      <c r="X106" s="452"/>
      <c r="Y106" s="517"/>
    </row>
    <row r="107" spans="1:28" s="37" customFormat="1" ht="15.75" customHeight="1" x14ac:dyDescent="0.35">
      <c r="A107" s="273" t="s">
        <v>297</v>
      </c>
      <c r="B107" s="40"/>
      <c r="C107" s="104" t="s">
        <v>649</v>
      </c>
      <c r="D107" s="65"/>
      <c r="E107" s="274" t="s">
        <v>76</v>
      </c>
      <c r="F107" s="101" t="s">
        <v>3</v>
      </c>
      <c r="G107" s="255" t="s">
        <v>803</v>
      </c>
      <c r="H107" s="305"/>
      <c r="I107" s="255">
        <v>100</v>
      </c>
      <c r="J107" s="216"/>
      <c r="K107" s="255" t="s">
        <v>803</v>
      </c>
      <c r="L107" s="256"/>
      <c r="M107" s="267">
        <v>0.99</v>
      </c>
      <c r="N107" s="268"/>
      <c r="O107" s="257">
        <v>15</v>
      </c>
      <c r="P107" s="47"/>
      <c r="Q107" s="228"/>
      <c r="R107" s="228"/>
      <c r="S107" s="265"/>
      <c r="T107" s="254"/>
      <c r="U107" s="361"/>
      <c r="V107" s="361"/>
      <c r="W107" s="34" t="s">
        <v>6</v>
      </c>
      <c r="X107" s="452"/>
      <c r="Y107" s="137"/>
    </row>
    <row r="108" spans="1:28" s="131" customFormat="1" x14ac:dyDescent="0.35">
      <c r="A108" s="278" t="s">
        <v>302</v>
      </c>
      <c r="B108" s="40"/>
      <c r="C108" s="196" t="s">
        <v>482</v>
      </c>
      <c r="D108" s="479"/>
      <c r="E108" s="280"/>
      <c r="F108" s="280"/>
      <c r="G108" s="346"/>
      <c r="H108" s="456"/>
      <c r="I108" s="346"/>
      <c r="J108" s="346"/>
      <c r="K108" s="346"/>
      <c r="L108" s="347"/>
      <c r="M108" s="347"/>
      <c r="N108" s="347"/>
      <c r="O108" s="480"/>
      <c r="P108" s="481"/>
      <c r="Q108" s="481"/>
      <c r="R108" s="481"/>
      <c r="S108" s="347"/>
      <c r="T108" s="481"/>
      <c r="U108" s="360"/>
      <c r="V108" s="360"/>
      <c r="W108" s="34"/>
      <c r="X108" s="39"/>
    </row>
    <row r="109" spans="1:28" s="131" customFormat="1" ht="17.899999999999999" customHeight="1" x14ac:dyDescent="0.35">
      <c r="A109" s="273" t="s">
        <v>309</v>
      </c>
      <c r="B109" s="37"/>
      <c r="C109" s="104" t="s">
        <v>650</v>
      </c>
      <c r="D109" s="42"/>
      <c r="E109" s="274" t="s">
        <v>25</v>
      </c>
      <c r="F109" s="101" t="s">
        <v>31</v>
      </c>
      <c r="G109" s="255" t="s">
        <v>803</v>
      </c>
      <c r="H109" s="305"/>
      <c r="I109" s="255">
        <v>54.6</v>
      </c>
      <c r="J109" s="216"/>
      <c r="K109" s="255" t="s">
        <v>803</v>
      </c>
      <c r="L109" s="256"/>
      <c r="M109" s="272">
        <v>1</v>
      </c>
      <c r="N109" s="227"/>
      <c r="O109" s="257">
        <v>17</v>
      </c>
      <c r="P109" s="47"/>
      <c r="Q109" s="228"/>
      <c r="R109" s="228"/>
      <c r="S109" s="265"/>
      <c r="T109" s="254"/>
      <c r="U109" s="361"/>
      <c r="V109" s="361"/>
      <c r="W109" s="34" t="s">
        <v>6</v>
      </c>
      <c r="Y109" s="275"/>
      <c r="Z109" s="275"/>
      <c r="AA109" s="275"/>
      <c r="AB109" s="276"/>
    </row>
    <row r="110" spans="1:28" s="131" customFormat="1" ht="17.899999999999999" customHeight="1" x14ac:dyDescent="0.35">
      <c r="A110" s="273" t="s">
        <v>310</v>
      </c>
      <c r="B110" s="37"/>
      <c r="C110" s="104" t="s">
        <v>651</v>
      </c>
      <c r="D110" s="42"/>
      <c r="E110" s="274" t="s">
        <v>27</v>
      </c>
      <c r="F110" s="101" t="s">
        <v>31</v>
      </c>
      <c r="G110" s="255" t="s">
        <v>803</v>
      </c>
      <c r="H110" s="305"/>
      <c r="I110" s="255">
        <v>54.6</v>
      </c>
      <c r="J110" s="216"/>
      <c r="K110" s="255" t="s">
        <v>803</v>
      </c>
      <c r="L110" s="256"/>
      <c r="M110" s="272">
        <v>1</v>
      </c>
      <c r="N110" s="227"/>
      <c r="O110" s="257">
        <v>23</v>
      </c>
      <c r="P110" s="47"/>
      <c r="Q110" s="228"/>
      <c r="R110" s="228"/>
      <c r="S110" s="265"/>
      <c r="T110" s="254"/>
      <c r="U110" s="361"/>
      <c r="V110" s="361"/>
      <c r="W110" s="34" t="s">
        <v>767</v>
      </c>
      <c r="Y110" s="275"/>
      <c r="Z110" s="275"/>
      <c r="AA110" s="275"/>
      <c r="AB110" s="276"/>
    </row>
    <row r="111" spans="1:28" s="129" customFormat="1" ht="17.899999999999999" customHeight="1" x14ac:dyDescent="0.35">
      <c r="A111" s="273" t="s">
        <v>311</v>
      </c>
      <c r="B111" s="39"/>
      <c r="C111" s="104" t="s">
        <v>755</v>
      </c>
      <c r="D111" s="127"/>
      <c r="E111" s="174">
        <v>3215</v>
      </c>
      <c r="F111" s="101" t="s">
        <v>31</v>
      </c>
      <c r="G111" s="255" t="s">
        <v>803</v>
      </c>
      <c r="H111" s="305"/>
      <c r="I111" s="255">
        <v>108</v>
      </c>
      <c r="J111" s="216"/>
      <c r="K111" s="255" t="s">
        <v>803</v>
      </c>
      <c r="L111" s="256"/>
      <c r="M111" s="272">
        <v>1</v>
      </c>
      <c r="N111" s="227"/>
      <c r="O111" s="257">
        <v>5</v>
      </c>
      <c r="P111" s="304"/>
      <c r="Q111" s="256"/>
      <c r="R111" s="256"/>
      <c r="S111" s="265"/>
      <c r="T111" s="254"/>
      <c r="U111" s="361"/>
      <c r="V111" s="361"/>
      <c r="W111" s="34" t="s">
        <v>6</v>
      </c>
      <c r="X111" s="131"/>
      <c r="Y111" s="266"/>
      <c r="Z111" s="266"/>
      <c r="AA111" s="266"/>
      <c r="AB111" s="136"/>
    </row>
    <row r="112" spans="1:28" s="129" customFormat="1" ht="17.899999999999999" customHeight="1" x14ac:dyDescent="0.35">
      <c r="A112" s="273" t="s">
        <v>312</v>
      </c>
      <c r="B112" s="39"/>
      <c r="C112" s="104" t="s">
        <v>652</v>
      </c>
      <c r="D112" s="124"/>
      <c r="E112" s="174">
        <v>3214</v>
      </c>
      <c r="F112" s="101" t="s">
        <v>31</v>
      </c>
      <c r="G112" s="255" t="s">
        <v>803</v>
      </c>
      <c r="H112" s="305"/>
      <c r="I112" s="255">
        <v>54.6</v>
      </c>
      <c r="J112" s="216"/>
      <c r="K112" s="255" t="s">
        <v>803</v>
      </c>
      <c r="L112" s="256"/>
      <c r="M112" s="272">
        <v>1</v>
      </c>
      <c r="N112" s="227"/>
      <c r="O112" s="303">
        <v>35.1</v>
      </c>
      <c r="P112" s="304"/>
      <c r="Q112" s="303">
        <f>ROUND(O112*1.1088,2)</f>
        <v>38.92</v>
      </c>
      <c r="R112" s="304"/>
      <c r="S112" s="265"/>
      <c r="T112" s="254"/>
      <c r="U112" s="361"/>
      <c r="V112" s="361"/>
      <c r="W112" s="34" t="s">
        <v>768</v>
      </c>
      <c r="X112" s="130"/>
      <c r="Y112" s="266"/>
      <c r="Z112" s="266"/>
      <c r="AA112" s="266"/>
      <c r="AB112" s="136"/>
    </row>
    <row r="113" spans="1:28" s="129" customFormat="1" ht="17.899999999999999" customHeight="1" x14ac:dyDescent="0.35">
      <c r="A113" s="273" t="s">
        <v>313</v>
      </c>
      <c r="B113" s="39"/>
      <c r="C113" s="104" t="s">
        <v>653</v>
      </c>
      <c r="D113" s="124"/>
      <c r="E113" s="174" t="s">
        <v>766</v>
      </c>
      <c r="F113" s="101" t="s">
        <v>31</v>
      </c>
      <c r="G113" s="255" t="s">
        <v>803</v>
      </c>
      <c r="H113" s="305"/>
      <c r="I113" s="255">
        <v>54.6</v>
      </c>
      <c r="J113" s="216"/>
      <c r="K113" s="255" t="s">
        <v>803</v>
      </c>
      <c r="L113" s="256"/>
      <c r="M113" s="272">
        <v>1</v>
      </c>
      <c r="N113" s="227"/>
      <c r="O113" s="303">
        <v>35.1</v>
      </c>
      <c r="P113" s="304"/>
      <c r="Q113" s="303">
        <f>ROUND(O113*1.1088,2)</f>
        <v>38.92</v>
      </c>
      <c r="R113" s="304"/>
      <c r="S113" s="265"/>
      <c r="T113" s="254"/>
      <c r="U113" s="361"/>
      <c r="V113" s="361"/>
      <c r="W113" s="34" t="s">
        <v>768</v>
      </c>
      <c r="X113" s="130"/>
      <c r="Y113" s="266"/>
      <c r="Z113" s="266"/>
      <c r="AA113" s="266"/>
      <c r="AB113" s="136"/>
    </row>
    <row r="114" spans="1:28" s="129" customFormat="1" ht="17.899999999999999" customHeight="1" x14ac:dyDescent="0.35">
      <c r="A114" s="273" t="s">
        <v>759</v>
      </c>
      <c r="B114" s="39"/>
      <c r="C114" s="104" t="s">
        <v>760</v>
      </c>
      <c r="D114" s="124"/>
      <c r="E114" s="174" t="s">
        <v>801</v>
      </c>
      <c r="F114" s="101" t="s">
        <v>3</v>
      </c>
      <c r="G114" s="255" t="s">
        <v>803</v>
      </c>
      <c r="H114" s="305"/>
      <c r="I114" s="255">
        <v>54.6</v>
      </c>
      <c r="J114" s="216"/>
      <c r="K114" s="255" t="s">
        <v>803</v>
      </c>
      <c r="L114" s="256"/>
      <c r="M114" s="272">
        <v>1</v>
      </c>
      <c r="N114" s="227"/>
      <c r="O114" s="303">
        <v>49.3</v>
      </c>
      <c r="P114" s="254"/>
      <c r="Q114" s="303">
        <v>54.66</v>
      </c>
      <c r="R114" s="304"/>
      <c r="S114" s="265"/>
      <c r="T114" s="254"/>
      <c r="U114" s="361"/>
      <c r="V114" s="361"/>
      <c r="W114" s="34" t="s">
        <v>705</v>
      </c>
      <c r="X114" s="130"/>
      <c r="Y114" s="266"/>
      <c r="Z114" s="266"/>
      <c r="AA114" s="266"/>
      <c r="AB114" s="136"/>
    </row>
    <row r="115" spans="1:28" s="131" customFormat="1" ht="17.899999999999999" customHeight="1" x14ac:dyDescent="0.35">
      <c r="A115" s="273" t="s">
        <v>308</v>
      </c>
      <c r="B115" s="37"/>
      <c r="C115" s="104" t="s">
        <v>654</v>
      </c>
      <c r="D115" s="42"/>
      <c r="E115" s="174">
        <v>3219</v>
      </c>
      <c r="F115" s="101" t="s">
        <v>31</v>
      </c>
      <c r="G115" s="255" t="s">
        <v>803</v>
      </c>
      <c r="H115" s="305"/>
      <c r="I115" s="255">
        <v>54.6</v>
      </c>
      <c r="J115" s="216"/>
      <c r="K115" s="255" t="s">
        <v>803</v>
      </c>
      <c r="L115" s="256"/>
      <c r="M115" s="272">
        <v>1</v>
      </c>
      <c r="N115" s="227"/>
      <c r="O115" s="257">
        <v>20</v>
      </c>
      <c r="P115" s="47"/>
      <c r="Q115" s="228"/>
      <c r="R115" s="228"/>
      <c r="S115" s="265"/>
      <c r="T115" s="254"/>
      <c r="U115" s="361"/>
      <c r="V115" s="361"/>
      <c r="W115" s="34" t="s">
        <v>6</v>
      </c>
      <c r="Y115" s="275"/>
      <c r="Z115" s="275"/>
      <c r="AA115" s="275"/>
      <c r="AB115" s="276"/>
    </row>
    <row r="116" spans="1:28" s="131" customFormat="1" x14ac:dyDescent="0.35">
      <c r="A116" s="278" t="s">
        <v>315</v>
      </c>
      <c r="B116" s="196"/>
      <c r="C116" s="196" t="s">
        <v>655</v>
      </c>
      <c r="D116" s="479"/>
      <c r="E116" s="280"/>
      <c r="F116" s="280"/>
      <c r="G116" s="346"/>
      <c r="H116" s="456"/>
      <c r="I116" s="346"/>
      <c r="J116" s="346"/>
      <c r="K116" s="346"/>
      <c r="L116" s="347"/>
      <c r="M116" s="347"/>
      <c r="N116" s="347"/>
      <c r="O116" s="480"/>
      <c r="P116" s="481"/>
      <c r="Q116" s="481"/>
      <c r="R116" s="481"/>
      <c r="S116" s="347"/>
      <c r="T116" s="481"/>
      <c r="U116" s="360"/>
      <c r="V116" s="360"/>
      <c r="W116" s="34"/>
      <c r="X116" s="39"/>
    </row>
    <row r="117" spans="1:28" s="129" customFormat="1" ht="15.75" customHeight="1" x14ac:dyDescent="0.35">
      <c r="A117" s="273" t="s">
        <v>321</v>
      </c>
      <c r="B117" s="135"/>
      <c r="C117" s="104" t="s">
        <v>656</v>
      </c>
      <c r="D117" s="124"/>
      <c r="E117" s="174">
        <v>3223</v>
      </c>
      <c r="F117" s="101" t="s">
        <v>3</v>
      </c>
      <c r="G117" s="255" t="s">
        <v>803</v>
      </c>
      <c r="H117" s="305"/>
      <c r="I117" s="255">
        <v>65</v>
      </c>
      <c r="J117" s="216"/>
      <c r="K117" s="255" t="s">
        <v>803</v>
      </c>
      <c r="L117" s="256"/>
      <c r="M117" s="272">
        <v>1</v>
      </c>
      <c r="N117" s="227"/>
      <c r="O117" s="257">
        <v>46.2</v>
      </c>
      <c r="P117" s="47"/>
      <c r="Q117" s="228"/>
      <c r="R117" s="228"/>
      <c r="S117" s="265"/>
      <c r="T117" s="254"/>
      <c r="U117" s="361"/>
      <c r="V117" s="361"/>
      <c r="W117" s="34" t="s">
        <v>6</v>
      </c>
      <c r="Y117" s="421"/>
      <c r="Z117" s="136"/>
      <c r="AA117" s="136"/>
      <c r="AB117" s="136"/>
    </row>
    <row r="118" spans="1:28" s="129" customFormat="1" ht="15.75" customHeight="1" x14ac:dyDescent="0.35">
      <c r="A118" s="273" t="s">
        <v>322</v>
      </c>
      <c r="B118" s="135"/>
      <c r="C118" s="104" t="s">
        <v>657</v>
      </c>
      <c r="D118" s="124"/>
      <c r="E118" s="174" t="s">
        <v>766</v>
      </c>
      <c r="F118" s="101" t="s">
        <v>3</v>
      </c>
      <c r="G118" s="255" t="s">
        <v>803</v>
      </c>
      <c r="H118" s="305"/>
      <c r="I118" s="255">
        <v>72</v>
      </c>
      <c r="J118" s="216"/>
      <c r="K118" s="255" t="s">
        <v>803</v>
      </c>
      <c r="L118" s="256"/>
      <c r="M118" s="272">
        <v>1</v>
      </c>
      <c r="N118" s="227"/>
      <c r="O118" s="257">
        <v>26.6</v>
      </c>
      <c r="P118" s="143"/>
      <c r="Q118" s="227"/>
      <c r="R118" s="227"/>
      <c r="S118" s="265">
        <v>0.79</v>
      </c>
      <c r="T118" s="143"/>
      <c r="U118" s="518"/>
      <c r="V118" s="518"/>
      <c r="W118" s="34" t="s">
        <v>6</v>
      </c>
      <c r="Y118" s="421"/>
      <c r="Z118" s="136"/>
      <c r="AA118" s="136"/>
      <c r="AB118" s="136"/>
    </row>
    <row r="119" spans="1:28" s="129" customFormat="1" ht="15.75" customHeight="1" x14ac:dyDescent="0.35">
      <c r="A119" s="273" t="s">
        <v>323</v>
      </c>
      <c r="B119" s="135"/>
      <c r="C119" s="104" t="s">
        <v>658</v>
      </c>
      <c r="D119" s="124"/>
      <c r="E119" s="174" t="s">
        <v>766</v>
      </c>
      <c r="F119" s="101" t="s">
        <v>3</v>
      </c>
      <c r="G119" s="255" t="s">
        <v>803</v>
      </c>
      <c r="H119" s="305"/>
      <c r="I119" s="255">
        <v>72</v>
      </c>
      <c r="J119" s="216"/>
      <c r="K119" s="255" t="s">
        <v>803</v>
      </c>
      <c r="L119" s="256"/>
      <c r="M119" s="272">
        <v>1</v>
      </c>
      <c r="N119" s="227"/>
      <c r="O119" s="257">
        <v>43.9</v>
      </c>
      <c r="P119" s="143"/>
      <c r="Q119" s="227"/>
      <c r="R119" s="227"/>
      <c r="S119" s="265">
        <v>0.79</v>
      </c>
      <c r="T119" s="143"/>
      <c r="U119" s="518"/>
      <c r="V119" s="518"/>
      <c r="W119" s="34" t="s">
        <v>6</v>
      </c>
      <c r="Y119" s="421"/>
      <c r="Z119" s="136"/>
      <c r="AA119" s="136"/>
      <c r="AB119" s="136"/>
    </row>
    <row r="120" spans="1:28" s="129" customFormat="1" ht="15.75" customHeight="1" x14ac:dyDescent="0.35">
      <c r="A120" s="273" t="s">
        <v>324</v>
      </c>
      <c r="B120" s="135"/>
      <c r="C120" s="104" t="s">
        <v>659</v>
      </c>
      <c r="D120" s="124"/>
      <c r="E120" s="174" t="s">
        <v>766</v>
      </c>
      <c r="F120" s="101" t="s">
        <v>3</v>
      </c>
      <c r="G120" s="255" t="s">
        <v>803</v>
      </c>
      <c r="H120" s="305"/>
      <c r="I120" s="255">
        <v>71.599999999999994</v>
      </c>
      <c r="J120" s="216"/>
      <c r="K120" s="255" t="s">
        <v>803</v>
      </c>
      <c r="L120" s="256"/>
      <c r="M120" s="272">
        <v>1</v>
      </c>
      <c r="N120" s="227"/>
      <c r="O120" s="257">
        <v>43.6</v>
      </c>
      <c r="P120" s="304"/>
      <c r="Q120" s="227"/>
      <c r="R120" s="227"/>
      <c r="S120" s="265">
        <v>0.78</v>
      </c>
      <c r="T120" s="143"/>
      <c r="U120" s="518"/>
      <c r="V120" s="518"/>
      <c r="W120" s="34" t="s">
        <v>6</v>
      </c>
      <c r="Y120" s="421"/>
      <c r="Z120" s="136"/>
      <c r="AA120" s="136"/>
      <c r="AB120" s="136"/>
    </row>
    <row r="121" spans="1:28" s="131" customFormat="1" ht="15.75" customHeight="1" x14ac:dyDescent="0.35">
      <c r="A121" s="273" t="s">
        <v>325</v>
      </c>
      <c r="B121" s="37"/>
      <c r="C121" s="104" t="s">
        <v>788</v>
      </c>
      <c r="D121" s="127"/>
      <c r="E121" s="274" t="s">
        <v>59</v>
      </c>
      <c r="F121" s="101" t="s">
        <v>3</v>
      </c>
      <c r="G121" s="255" t="s">
        <v>803</v>
      </c>
      <c r="H121" s="305"/>
      <c r="I121" s="255">
        <v>75</v>
      </c>
      <c r="J121" s="216"/>
      <c r="K121" s="255" t="s">
        <v>803</v>
      </c>
      <c r="L121" s="256"/>
      <c r="M121" s="272">
        <v>1</v>
      </c>
      <c r="N121" s="227"/>
      <c r="O121" s="257">
        <v>37.5</v>
      </c>
      <c r="P121" s="305"/>
      <c r="Q121" s="256"/>
      <c r="R121" s="256"/>
      <c r="S121" s="265">
        <v>0.88</v>
      </c>
      <c r="T121" s="47"/>
      <c r="U121" s="359"/>
      <c r="V121" s="359"/>
      <c r="W121" s="34" t="s">
        <v>899</v>
      </c>
      <c r="Y121" s="306"/>
      <c r="Z121" s="154"/>
      <c r="AA121" s="154"/>
      <c r="AB121" s="154"/>
    </row>
    <row r="122" spans="1:28" s="131" customFormat="1" ht="15.75" customHeight="1" x14ac:dyDescent="0.35">
      <c r="A122" s="273" t="s">
        <v>778</v>
      </c>
      <c r="B122" s="135"/>
      <c r="C122" s="104" t="s">
        <v>787</v>
      </c>
      <c r="D122" s="127"/>
      <c r="E122" s="274" t="s">
        <v>783</v>
      </c>
      <c r="F122" s="101" t="s">
        <v>3</v>
      </c>
      <c r="G122" s="255" t="s">
        <v>803</v>
      </c>
      <c r="H122" s="305"/>
      <c r="I122" s="255">
        <v>71.599999999999994</v>
      </c>
      <c r="J122" s="143"/>
      <c r="K122" s="255" t="s">
        <v>803</v>
      </c>
      <c r="L122" s="256"/>
      <c r="M122" s="272">
        <v>1</v>
      </c>
      <c r="N122" s="227"/>
      <c r="O122" s="257">
        <v>43.6</v>
      </c>
      <c r="P122" s="254"/>
      <c r="Q122" s="227"/>
      <c r="R122" s="227"/>
      <c r="S122" s="265">
        <v>0.78</v>
      </c>
      <c r="T122" s="143"/>
      <c r="U122" s="311"/>
      <c r="V122" s="311"/>
      <c r="W122" s="34" t="s">
        <v>6</v>
      </c>
      <c r="Y122" s="306"/>
      <c r="Z122" s="154"/>
      <c r="AA122" s="154"/>
      <c r="AB122" s="154"/>
    </row>
    <row r="123" spans="1:28" s="131" customFormat="1" ht="15.75" customHeight="1" x14ac:dyDescent="0.35">
      <c r="A123" s="273" t="s">
        <v>326</v>
      </c>
      <c r="B123" s="37"/>
      <c r="C123" s="104" t="s">
        <v>660</v>
      </c>
      <c r="D123" s="65"/>
      <c r="E123" s="274" t="s">
        <v>60</v>
      </c>
      <c r="F123" s="101" t="s">
        <v>3</v>
      </c>
      <c r="G123" s="255" t="s">
        <v>803</v>
      </c>
      <c r="H123" s="305"/>
      <c r="I123" s="255">
        <v>79.599999999999994</v>
      </c>
      <c r="J123" s="216"/>
      <c r="K123" s="255" t="s">
        <v>803</v>
      </c>
      <c r="L123" s="256"/>
      <c r="M123" s="272">
        <v>1</v>
      </c>
      <c r="N123" s="227"/>
      <c r="O123" s="257">
        <v>17</v>
      </c>
      <c r="P123" s="47"/>
      <c r="Q123" s="228"/>
      <c r="R123" s="228"/>
      <c r="S123" s="265"/>
      <c r="T123" s="254"/>
      <c r="U123" s="361"/>
      <c r="V123" s="361"/>
      <c r="W123" s="34" t="s">
        <v>6</v>
      </c>
      <c r="Y123" s="306"/>
      <c r="Z123" s="154"/>
      <c r="AA123" s="154"/>
      <c r="AB123" s="154"/>
    </row>
    <row r="124" spans="1:28" s="131" customFormat="1" ht="15.75" customHeight="1" x14ac:dyDescent="0.35">
      <c r="A124" s="273" t="s">
        <v>327</v>
      </c>
      <c r="B124" s="37"/>
      <c r="C124" s="104" t="s">
        <v>661</v>
      </c>
      <c r="D124" s="65"/>
      <c r="E124" s="274" t="s">
        <v>61</v>
      </c>
      <c r="F124" s="101" t="s">
        <v>3</v>
      </c>
      <c r="G124" s="255" t="s">
        <v>803</v>
      </c>
      <c r="H124" s="305"/>
      <c r="I124" s="255">
        <v>79.599999999999994</v>
      </c>
      <c r="J124" s="216"/>
      <c r="K124" s="255" t="s">
        <v>803</v>
      </c>
      <c r="L124" s="256"/>
      <c r="M124" s="272">
        <v>1</v>
      </c>
      <c r="N124" s="227"/>
      <c r="O124" s="257" t="s">
        <v>724</v>
      </c>
      <c r="P124" s="47"/>
      <c r="Q124" s="228"/>
      <c r="R124" s="228"/>
      <c r="S124" s="265"/>
      <c r="T124" s="254"/>
      <c r="U124" s="361"/>
      <c r="V124" s="361"/>
      <c r="W124" s="34" t="s">
        <v>6</v>
      </c>
      <c r="Y124" s="306"/>
      <c r="Z124" s="154"/>
      <c r="AA124" s="154"/>
      <c r="AB124" s="154"/>
    </row>
    <row r="125" spans="1:28" s="131" customFormat="1" x14ac:dyDescent="0.35">
      <c r="A125" s="278" t="s">
        <v>328</v>
      </c>
      <c r="B125" s="196"/>
      <c r="C125" s="196" t="s">
        <v>662</v>
      </c>
      <c r="D125" s="479"/>
      <c r="E125" s="280"/>
      <c r="F125" s="280"/>
      <c r="G125" s="346"/>
      <c r="H125" s="456"/>
      <c r="I125" s="346"/>
      <c r="J125" s="346"/>
      <c r="K125" s="346"/>
      <c r="L125" s="347"/>
      <c r="M125" s="347"/>
      <c r="N125" s="347"/>
      <c r="O125" s="480"/>
      <c r="P125" s="481"/>
      <c r="Q125" s="481"/>
      <c r="R125" s="481"/>
      <c r="S125" s="347"/>
      <c r="T125" s="481"/>
      <c r="U125" s="360"/>
      <c r="V125" s="360"/>
      <c r="W125" s="34"/>
      <c r="X125" s="39"/>
    </row>
    <row r="126" spans="1:28" s="129" customFormat="1" ht="15.75" customHeight="1" x14ac:dyDescent="0.35">
      <c r="A126" s="273" t="s">
        <v>329</v>
      </c>
      <c r="B126" s="135"/>
      <c r="C126" s="104" t="s">
        <v>663</v>
      </c>
      <c r="D126" s="124"/>
      <c r="E126" s="274" t="s">
        <v>330</v>
      </c>
      <c r="F126" s="101" t="s">
        <v>3</v>
      </c>
      <c r="G126" s="255" t="s">
        <v>803</v>
      </c>
      <c r="H126" s="305"/>
      <c r="I126" s="519">
        <v>132</v>
      </c>
      <c r="J126" s="216"/>
      <c r="K126" s="255" t="s">
        <v>803</v>
      </c>
      <c r="L126" s="256"/>
      <c r="M126" s="267">
        <v>0.99</v>
      </c>
      <c r="N126" s="268"/>
      <c r="O126" s="257">
        <v>2.5</v>
      </c>
      <c r="P126" s="47"/>
      <c r="Q126" s="228"/>
      <c r="R126" s="228"/>
      <c r="S126" s="265"/>
      <c r="T126" s="254"/>
      <c r="U126" s="361"/>
      <c r="V126" s="361"/>
      <c r="W126" s="34" t="s">
        <v>6</v>
      </c>
      <c r="Y126" s="421"/>
      <c r="Z126" s="136"/>
      <c r="AA126" s="136"/>
      <c r="AB126" s="136"/>
    </row>
    <row r="127" spans="1:28" s="129" customFormat="1" ht="15.75" customHeight="1" x14ac:dyDescent="0.35">
      <c r="A127" s="273" t="s">
        <v>332</v>
      </c>
      <c r="B127" s="135"/>
      <c r="C127" s="104" t="s">
        <v>664</v>
      </c>
      <c r="D127" s="124"/>
      <c r="E127" s="274" t="s">
        <v>331</v>
      </c>
      <c r="F127" s="101" t="s">
        <v>3</v>
      </c>
      <c r="G127" s="255" t="s">
        <v>803</v>
      </c>
      <c r="H127" s="305"/>
      <c r="I127" s="519">
        <v>112</v>
      </c>
      <c r="J127" s="216"/>
      <c r="K127" s="255" t="s">
        <v>803</v>
      </c>
      <c r="L127" s="256"/>
      <c r="M127" s="267">
        <v>0.99</v>
      </c>
      <c r="N127" s="268"/>
      <c r="O127" s="257" t="s">
        <v>725</v>
      </c>
      <c r="P127" s="47"/>
      <c r="Q127" s="228"/>
      <c r="R127" s="228"/>
      <c r="S127" s="265"/>
      <c r="T127" s="254"/>
      <c r="U127" s="361"/>
      <c r="V127" s="361"/>
      <c r="W127" s="34" t="s">
        <v>6</v>
      </c>
      <c r="Y127" s="421"/>
      <c r="Z127" s="136"/>
      <c r="AA127" s="136"/>
      <c r="AB127" s="136"/>
    </row>
    <row r="128" spans="1:28" s="129" customFormat="1" ht="15.75" customHeight="1" x14ac:dyDescent="0.35">
      <c r="A128" s="273" t="s">
        <v>333</v>
      </c>
      <c r="B128" s="135"/>
      <c r="C128" s="104" t="s">
        <v>665</v>
      </c>
      <c r="D128" s="124"/>
      <c r="E128" s="174" t="s">
        <v>766</v>
      </c>
      <c r="F128" s="101" t="s">
        <v>3</v>
      </c>
      <c r="G128" s="255" t="s">
        <v>803</v>
      </c>
      <c r="H128" s="305"/>
      <c r="I128" s="255">
        <v>112</v>
      </c>
      <c r="J128" s="216"/>
      <c r="K128" s="255" t="s">
        <v>803</v>
      </c>
      <c r="L128" s="256"/>
      <c r="M128" s="267">
        <v>0.99</v>
      </c>
      <c r="N128" s="227"/>
      <c r="O128" s="257">
        <v>17</v>
      </c>
      <c r="P128" s="143"/>
      <c r="Q128" s="227"/>
      <c r="R128" s="227"/>
      <c r="S128" s="265"/>
      <c r="T128" s="254"/>
      <c r="U128" s="361"/>
      <c r="V128" s="361"/>
      <c r="W128" s="34" t="s">
        <v>6</v>
      </c>
      <c r="Y128" s="421"/>
      <c r="Z128" s="136"/>
      <c r="AA128" s="136"/>
      <c r="AB128" s="136"/>
    </row>
    <row r="129" spans="1:30" s="129" customFormat="1" ht="15.75" customHeight="1" x14ac:dyDescent="0.35">
      <c r="A129" s="273" t="s">
        <v>334</v>
      </c>
      <c r="B129" s="135"/>
      <c r="C129" s="104" t="s">
        <v>666</v>
      </c>
      <c r="D129" s="124"/>
      <c r="E129" s="174" t="s">
        <v>766</v>
      </c>
      <c r="F129" s="101" t="s">
        <v>3</v>
      </c>
      <c r="G129" s="255" t="s">
        <v>803</v>
      </c>
      <c r="H129" s="305"/>
      <c r="I129" s="255">
        <v>59</v>
      </c>
      <c r="J129" s="216"/>
      <c r="K129" s="255" t="s">
        <v>803</v>
      </c>
      <c r="L129" s="256"/>
      <c r="M129" s="272">
        <v>0.99</v>
      </c>
      <c r="N129" s="227"/>
      <c r="O129" s="257" t="s">
        <v>732</v>
      </c>
      <c r="P129" s="143"/>
      <c r="Q129" s="227"/>
      <c r="R129" s="227"/>
      <c r="S129" s="265"/>
      <c r="T129" s="254"/>
      <c r="U129" s="361"/>
      <c r="V129" s="361"/>
      <c r="W129" s="34" t="s">
        <v>704</v>
      </c>
      <c r="Y129" s="421"/>
      <c r="Z129" s="136"/>
      <c r="AA129" s="136"/>
      <c r="AB129" s="136"/>
    </row>
    <row r="130" spans="1:30" s="37" customFormat="1" ht="15.75" customHeight="1" x14ac:dyDescent="0.35">
      <c r="A130" s="195"/>
      <c r="B130" s="196"/>
      <c r="C130" s="197"/>
      <c r="D130" s="259"/>
      <c r="E130" s="260"/>
      <c r="F130" s="199"/>
      <c r="G130" s="285"/>
      <c r="H130" s="362"/>
      <c r="I130" s="285"/>
      <c r="J130" s="285"/>
      <c r="K130" s="285"/>
      <c r="L130" s="190"/>
      <c r="M130" s="190"/>
      <c r="N130" s="190"/>
      <c r="O130" s="191"/>
      <c r="P130" s="261"/>
      <c r="Q130" s="261"/>
      <c r="R130" s="261"/>
      <c r="S130" s="190"/>
      <c r="T130" s="261"/>
      <c r="U130" s="362"/>
      <c r="V130" s="362"/>
      <c r="W130" s="34"/>
      <c r="X130" s="284"/>
      <c r="Y130" s="132"/>
      <c r="Z130" s="132"/>
      <c r="AA130" s="132"/>
    </row>
    <row r="131" spans="1:30" s="131" customFormat="1" x14ac:dyDescent="0.35">
      <c r="A131" s="282">
        <v>31</v>
      </c>
      <c r="B131" s="196" t="s">
        <v>667</v>
      </c>
      <c r="C131" s="196"/>
      <c r="D131" s="279"/>
      <c r="E131" s="280"/>
      <c r="F131" s="280"/>
      <c r="G131" s="115"/>
      <c r="H131" s="397"/>
      <c r="I131" s="115"/>
      <c r="J131" s="115"/>
      <c r="K131" s="115"/>
      <c r="L131" s="270"/>
      <c r="M131" s="119"/>
      <c r="N131" s="119"/>
      <c r="O131" s="142"/>
      <c r="P131" s="271"/>
      <c r="Q131" s="271"/>
      <c r="R131" s="271"/>
      <c r="S131" s="119"/>
      <c r="T131" s="271"/>
      <c r="U131" s="413"/>
      <c r="V131" s="413"/>
      <c r="W131" s="460"/>
      <c r="X131" s="37"/>
    </row>
    <row r="132" spans="1:30" s="131" customFormat="1" x14ac:dyDescent="0.35">
      <c r="A132" s="278" t="s">
        <v>342</v>
      </c>
      <c r="B132" s="196"/>
      <c r="C132" s="196" t="s">
        <v>668</v>
      </c>
      <c r="D132" s="479"/>
      <c r="E132" s="280"/>
      <c r="F132" s="280"/>
      <c r="G132" s="346"/>
      <c r="H132" s="456"/>
      <c r="I132" s="346"/>
      <c r="J132" s="346"/>
      <c r="K132" s="346"/>
      <c r="L132" s="347"/>
      <c r="M132" s="347"/>
      <c r="N132" s="347"/>
      <c r="O132" s="480"/>
      <c r="P132" s="481"/>
      <c r="Q132" s="481"/>
      <c r="R132" s="481"/>
      <c r="S132" s="347"/>
      <c r="T132" s="481"/>
      <c r="U132" s="360"/>
      <c r="V132" s="360"/>
      <c r="W132" s="34"/>
      <c r="X132" s="39"/>
    </row>
    <row r="133" spans="1:30" s="131" customFormat="1" ht="15.75" customHeight="1" x14ac:dyDescent="0.35">
      <c r="A133" s="273" t="s">
        <v>350</v>
      </c>
      <c r="B133" s="487"/>
      <c r="C133" s="104" t="s">
        <v>668</v>
      </c>
      <c r="D133" s="42"/>
      <c r="E133" s="274" t="s">
        <v>62</v>
      </c>
      <c r="F133" s="101" t="s">
        <v>3</v>
      </c>
      <c r="G133" s="255">
        <v>31.8</v>
      </c>
      <c r="H133" s="305"/>
      <c r="I133" s="255">
        <f>K133-G133</f>
        <v>68.2</v>
      </c>
      <c r="J133" s="227"/>
      <c r="K133" s="255">
        <v>100</v>
      </c>
      <c r="L133" s="102"/>
      <c r="M133" s="267">
        <v>0.99</v>
      </c>
      <c r="N133" s="268"/>
      <c r="O133" s="257">
        <v>18</v>
      </c>
      <c r="P133" s="160"/>
      <c r="Q133" s="230"/>
      <c r="R133" s="230"/>
      <c r="S133" s="265"/>
      <c r="T133" s="254"/>
      <c r="U133" s="488">
        <v>0.6</v>
      </c>
      <c r="V133" s="501">
        <f>ROUND(I133/K133,3)</f>
        <v>0.68200000000000005</v>
      </c>
      <c r="W133" s="34" t="s">
        <v>847</v>
      </c>
      <c r="X133" s="34" t="s">
        <v>56</v>
      </c>
      <c r="Y133" s="490"/>
      <c r="Z133" s="491"/>
      <c r="AA133" s="492"/>
      <c r="AB133" s="493"/>
      <c r="AC133" s="494"/>
      <c r="AD133" s="411"/>
    </row>
    <row r="134" spans="1:30" s="131" customFormat="1" x14ac:dyDescent="0.35">
      <c r="A134" s="278" t="s">
        <v>343</v>
      </c>
      <c r="B134" s="196"/>
      <c r="C134" s="196" t="s">
        <v>669</v>
      </c>
      <c r="D134" s="479"/>
      <c r="E134" s="280"/>
      <c r="F134" s="280"/>
      <c r="G134" s="346"/>
      <c r="H134" s="456"/>
      <c r="I134" s="346"/>
      <c r="J134" s="347"/>
      <c r="K134" s="346"/>
      <c r="L134" s="347"/>
      <c r="M134" s="347"/>
      <c r="N134" s="347"/>
      <c r="O134" s="480"/>
      <c r="P134" s="481"/>
      <c r="Q134" s="481"/>
      <c r="R134" s="481"/>
      <c r="S134" s="347"/>
      <c r="T134" s="481"/>
      <c r="U134" s="362"/>
      <c r="V134" s="362"/>
      <c r="W134" s="34"/>
      <c r="X134" s="39"/>
    </row>
    <row r="135" spans="1:30" s="131" customFormat="1" ht="15.75" customHeight="1" x14ac:dyDescent="0.35">
      <c r="A135" s="273" t="s">
        <v>353</v>
      </c>
      <c r="B135" s="487"/>
      <c r="C135" s="104" t="s">
        <v>670</v>
      </c>
      <c r="D135" s="42"/>
      <c r="E135" s="274" t="s">
        <v>67</v>
      </c>
      <c r="F135" s="101" t="s">
        <v>3</v>
      </c>
      <c r="G135" s="255">
        <v>40</v>
      </c>
      <c r="H135" s="305"/>
      <c r="I135" s="255">
        <f>K135-G135</f>
        <v>70</v>
      </c>
      <c r="J135" s="227"/>
      <c r="K135" s="255">
        <v>110</v>
      </c>
      <c r="L135" s="102"/>
      <c r="M135" s="267">
        <v>0.99</v>
      </c>
      <c r="N135" s="268"/>
      <c r="O135" s="257">
        <v>10</v>
      </c>
      <c r="P135" s="47"/>
      <c r="Q135" s="228"/>
      <c r="R135" s="228"/>
      <c r="S135" s="265"/>
      <c r="T135" s="254"/>
      <c r="U135" s="488">
        <v>0.5</v>
      </c>
      <c r="V135" s="501">
        <f>ROUND(I135/K135,3)</f>
        <v>0.63600000000000001</v>
      </c>
      <c r="W135" s="34" t="s">
        <v>847</v>
      </c>
      <c r="X135" s="34" t="s">
        <v>56</v>
      </c>
      <c r="Y135" s="497"/>
      <c r="Z135" s="493"/>
      <c r="AA135" s="493"/>
      <c r="AB135" s="493"/>
      <c r="AC135" s="493"/>
      <c r="AD135" s="411"/>
    </row>
    <row r="136" spans="1:30" s="131" customFormat="1" x14ac:dyDescent="0.35">
      <c r="A136" s="278" t="s">
        <v>344</v>
      </c>
      <c r="B136" s="196"/>
      <c r="C136" s="196" t="s">
        <v>671</v>
      </c>
      <c r="D136" s="479"/>
      <c r="E136" s="280"/>
      <c r="F136" s="280"/>
      <c r="G136" s="346"/>
      <c r="H136" s="456"/>
      <c r="I136" s="346"/>
      <c r="J136" s="347"/>
      <c r="K136" s="346"/>
      <c r="L136" s="347"/>
      <c r="M136" s="347"/>
      <c r="N136" s="347"/>
      <c r="O136" s="480"/>
      <c r="P136" s="481"/>
      <c r="Q136" s="481"/>
      <c r="R136" s="481"/>
      <c r="S136" s="347"/>
      <c r="T136" s="481"/>
      <c r="U136" s="362"/>
      <c r="V136" s="362"/>
      <c r="W136" s="34"/>
      <c r="X136" s="39"/>
    </row>
    <row r="137" spans="1:30" s="131" customFormat="1" ht="15.75" customHeight="1" x14ac:dyDescent="0.35">
      <c r="A137" s="273" t="s">
        <v>349</v>
      </c>
      <c r="B137" s="487"/>
      <c r="C137" s="104" t="s">
        <v>672</v>
      </c>
      <c r="D137" s="42"/>
      <c r="E137" s="274" t="s">
        <v>63</v>
      </c>
      <c r="F137" s="101" t="s">
        <v>3</v>
      </c>
      <c r="G137" s="255">
        <v>11.4</v>
      </c>
      <c r="H137" s="305"/>
      <c r="I137" s="255">
        <f>K137-G137</f>
        <v>98.6</v>
      </c>
      <c r="J137" s="227"/>
      <c r="K137" s="255">
        <v>110</v>
      </c>
      <c r="L137" s="102"/>
      <c r="M137" s="267">
        <v>0.99</v>
      </c>
      <c r="N137" s="268"/>
      <c r="O137" s="257">
        <v>12.5</v>
      </c>
      <c r="P137" s="160"/>
      <c r="Q137" s="230"/>
      <c r="R137" s="230"/>
      <c r="S137" s="265"/>
      <c r="T137" s="254"/>
      <c r="U137" s="520">
        <v>0.9</v>
      </c>
      <c r="V137" s="501">
        <f>ROUND(I137/K137,3)</f>
        <v>0.89600000000000002</v>
      </c>
      <c r="W137" s="34" t="s">
        <v>847</v>
      </c>
      <c r="X137" s="34" t="s">
        <v>56</v>
      </c>
      <c r="Y137" s="498"/>
      <c r="Z137" s="493"/>
      <c r="AA137" s="493"/>
      <c r="AB137" s="493"/>
      <c r="AC137" s="493"/>
      <c r="AD137" s="411"/>
    </row>
    <row r="138" spans="1:30" s="131" customFormat="1" ht="15.75" customHeight="1" x14ac:dyDescent="0.35">
      <c r="A138" s="273" t="s">
        <v>352</v>
      </c>
      <c r="B138" s="487"/>
      <c r="C138" s="104" t="s">
        <v>673</v>
      </c>
      <c r="D138" s="42"/>
      <c r="E138" s="274" t="s">
        <v>64</v>
      </c>
      <c r="F138" s="101" t="s">
        <v>3</v>
      </c>
      <c r="G138" s="255">
        <v>11.4</v>
      </c>
      <c r="H138" s="305"/>
      <c r="I138" s="255">
        <f>K138-G138</f>
        <v>98.6</v>
      </c>
      <c r="J138" s="227"/>
      <c r="K138" s="255">
        <v>110</v>
      </c>
      <c r="L138" s="102"/>
      <c r="M138" s="267">
        <v>0.99</v>
      </c>
      <c r="N138" s="268"/>
      <c r="O138" s="257">
        <v>12</v>
      </c>
      <c r="P138" s="47"/>
      <c r="Q138" s="228"/>
      <c r="R138" s="228"/>
      <c r="S138" s="265"/>
      <c r="T138" s="254"/>
      <c r="U138" s="520">
        <v>0.9</v>
      </c>
      <c r="V138" s="501">
        <f>ROUND(I138/K138,3)</f>
        <v>0.89600000000000002</v>
      </c>
      <c r="W138" s="34" t="s">
        <v>847</v>
      </c>
      <c r="X138" s="34" t="s">
        <v>56</v>
      </c>
      <c r="Y138" s="497"/>
      <c r="Z138" s="493"/>
      <c r="AA138" s="493"/>
      <c r="AB138" s="493"/>
      <c r="AC138" s="493"/>
      <c r="AD138" s="411"/>
    </row>
    <row r="139" spans="1:30" s="131" customFormat="1" x14ac:dyDescent="0.35">
      <c r="A139" s="278" t="s">
        <v>345</v>
      </c>
      <c r="B139" s="196"/>
      <c r="C139" s="196" t="s">
        <v>674</v>
      </c>
      <c r="D139" s="479"/>
      <c r="E139" s="280"/>
      <c r="F139" s="280"/>
      <c r="G139" s="346"/>
      <c r="H139" s="456"/>
      <c r="I139" s="346"/>
      <c r="J139" s="347"/>
      <c r="K139" s="347"/>
      <c r="M139" s="347"/>
      <c r="N139" s="347"/>
      <c r="O139" s="480"/>
      <c r="P139" s="481"/>
      <c r="Q139" s="481"/>
      <c r="R139" s="481"/>
      <c r="S139" s="347"/>
      <c r="T139" s="481"/>
      <c r="U139" s="362"/>
      <c r="V139" s="362"/>
      <c r="W139" s="34"/>
      <c r="X139" s="39"/>
    </row>
    <row r="140" spans="1:30" s="129" customFormat="1" ht="15.75" customHeight="1" x14ac:dyDescent="0.35">
      <c r="A140" s="273" t="s">
        <v>351</v>
      </c>
      <c r="B140" s="487"/>
      <c r="C140" s="104" t="s">
        <v>675</v>
      </c>
      <c r="D140" s="65"/>
      <c r="E140" s="274" t="s">
        <v>66</v>
      </c>
      <c r="F140" s="101" t="s">
        <v>3</v>
      </c>
      <c r="G140" s="255">
        <v>45</v>
      </c>
      <c r="H140" s="305"/>
      <c r="I140" s="255">
        <f>K140-G140</f>
        <v>45</v>
      </c>
      <c r="J140" s="227"/>
      <c r="K140" s="255">
        <v>90</v>
      </c>
      <c r="L140" s="102"/>
      <c r="M140" s="267">
        <v>0.99</v>
      </c>
      <c r="N140" s="268"/>
      <c r="O140" s="257">
        <v>15</v>
      </c>
      <c r="P140" s="47"/>
      <c r="Q140" s="228"/>
      <c r="R140" s="228"/>
      <c r="S140" s="265"/>
      <c r="T140" s="254"/>
      <c r="U140" s="488">
        <v>0.4</v>
      </c>
      <c r="V140" s="501">
        <f>ROUND(I140/K140,3)</f>
        <v>0.5</v>
      </c>
      <c r="W140" s="34" t="s">
        <v>847</v>
      </c>
      <c r="X140" s="34" t="s">
        <v>56</v>
      </c>
      <c r="Y140" s="497"/>
      <c r="Z140" s="493"/>
      <c r="AA140" s="493"/>
      <c r="AB140" s="493"/>
      <c r="AC140" s="493"/>
      <c r="AD140" s="502"/>
    </row>
    <row r="141" spans="1:30" s="131" customFormat="1" x14ac:dyDescent="0.35">
      <c r="A141" s="273" t="s">
        <v>355</v>
      </c>
      <c r="B141" s="37"/>
      <c r="C141" s="104" t="s">
        <v>676</v>
      </c>
      <c r="D141" s="42"/>
      <c r="E141" s="274" t="s">
        <v>155</v>
      </c>
      <c r="F141" s="101" t="s">
        <v>3</v>
      </c>
      <c r="G141" s="255">
        <v>68</v>
      </c>
      <c r="H141" s="305"/>
      <c r="I141" s="255">
        <v>22.7</v>
      </c>
      <c r="J141" s="227"/>
      <c r="K141" s="255">
        <v>90.7</v>
      </c>
      <c r="L141" s="102"/>
      <c r="M141" s="267">
        <v>0.99</v>
      </c>
      <c r="N141" s="268"/>
      <c r="O141" s="257">
        <v>28</v>
      </c>
      <c r="P141" s="305"/>
      <c r="Q141" s="446"/>
      <c r="R141" s="446"/>
      <c r="S141" s="265"/>
      <c r="T141" s="254"/>
      <c r="U141" s="488">
        <v>0.25</v>
      </c>
      <c r="V141" s="501">
        <f>ROUND(I141/K141,3)</f>
        <v>0.25</v>
      </c>
      <c r="W141" s="34" t="s">
        <v>847</v>
      </c>
      <c r="X141" s="34" t="s">
        <v>56</v>
      </c>
      <c r="Y141" s="130"/>
      <c r="Z141" s="137"/>
      <c r="AA141" s="137"/>
      <c r="AB141" s="137"/>
    </row>
    <row r="142" spans="1:30" s="129" customFormat="1" ht="15.75" customHeight="1" x14ac:dyDescent="0.35">
      <c r="A142" s="273" t="s">
        <v>356</v>
      </c>
      <c r="B142" s="487"/>
      <c r="C142" s="104" t="s">
        <v>677</v>
      </c>
      <c r="D142" s="65"/>
      <c r="E142" s="274" t="s">
        <v>65</v>
      </c>
      <c r="F142" s="101" t="s">
        <v>3</v>
      </c>
      <c r="G142" s="255">
        <v>60</v>
      </c>
      <c r="H142" s="305"/>
      <c r="I142" s="255">
        <f>K142-G142</f>
        <v>110</v>
      </c>
      <c r="J142" s="227"/>
      <c r="K142" s="255">
        <v>170</v>
      </c>
      <c r="L142" s="102"/>
      <c r="M142" s="267">
        <v>0.99</v>
      </c>
      <c r="N142" s="268"/>
      <c r="O142" s="257">
        <v>4</v>
      </c>
      <c r="P142" s="47"/>
      <c r="Q142" s="228"/>
      <c r="R142" s="228"/>
      <c r="S142" s="265"/>
      <c r="T142" s="254"/>
      <c r="U142" s="488">
        <v>1</v>
      </c>
      <c r="V142" s="501">
        <f>ROUND(I142/K142,3)</f>
        <v>0.64700000000000002</v>
      </c>
      <c r="W142" s="34" t="s">
        <v>847</v>
      </c>
      <c r="X142" s="34" t="s">
        <v>57</v>
      </c>
      <c r="Y142" s="497"/>
      <c r="Z142" s="493"/>
      <c r="AA142" s="493"/>
      <c r="AB142" s="493"/>
      <c r="AC142" s="493"/>
      <c r="AD142" s="502"/>
    </row>
    <row r="143" spans="1:30" s="129" customFormat="1" ht="15.75" customHeight="1" x14ac:dyDescent="0.35">
      <c r="A143" s="273" t="s">
        <v>357</v>
      </c>
      <c r="B143" s="487"/>
      <c r="C143" s="104" t="s">
        <v>678</v>
      </c>
      <c r="D143" s="65"/>
      <c r="E143" s="274" t="s">
        <v>341</v>
      </c>
      <c r="F143" s="101" t="s">
        <v>31</v>
      </c>
      <c r="G143" s="255">
        <v>40</v>
      </c>
      <c r="H143" s="305"/>
      <c r="I143" s="255">
        <f>K143-G143</f>
        <v>60</v>
      </c>
      <c r="J143" s="227"/>
      <c r="K143" s="255">
        <v>100</v>
      </c>
      <c r="L143" s="102"/>
      <c r="M143" s="267">
        <v>1</v>
      </c>
      <c r="N143" s="227"/>
      <c r="O143" s="257" t="s">
        <v>733</v>
      </c>
      <c r="P143" s="143"/>
      <c r="Q143" s="227"/>
      <c r="R143" s="227"/>
      <c r="S143" s="265"/>
      <c r="T143" s="254"/>
      <c r="U143" s="488">
        <v>0.5</v>
      </c>
      <c r="V143" s="501">
        <f>ROUND(I143/K143,3)</f>
        <v>0.6</v>
      </c>
      <c r="W143" s="34" t="s">
        <v>847</v>
      </c>
      <c r="X143" s="34" t="s">
        <v>58</v>
      </c>
      <c r="Y143" s="497"/>
      <c r="Z143" s="493"/>
      <c r="AA143" s="493"/>
      <c r="AB143" s="493"/>
      <c r="AC143" s="493"/>
      <c r="AD143" s="502"/>
    </row>
    <row r="144" spans="1:30" s="131" customFormat="1" ht="15.75" customHeight="1" x14ac:dyDescent="0.35">
      <c r="A144" s="273" t="s">
        <v>354</v>
      </c>
      <c r="B144" s="487"/>
      <c r="C144" s="104" t="s">
        <v>679</v>
      </c>
      <c r="D144" s="42"/>
      <c r="E144" s="274" t="s">
        <v>68</v>
      </c>
      <c r="F144" s="101" t="s">
        <v>3</v>
      </c>
      <c r="G144" s="255">
        <v>100</v>
      </c>
      <c r="H144" s="305"/>
      <c r="I144" s="255">
        <f>K144-G144</f>
        <v>10</v>
      </c>
      <c r="J144" s="227"/>
      <c r="K144" s="255">
        <v>110</v>
      </c>
      <c r="L144" s="102"/>
      <c r="M144" s="267">
        <v>0.99</v>
      </c>
      <c r="N144" s="268"/>
      <c r="O144" s="257">
        <v>10</v>
      </c>
      <c r="P144" s="47"/>
      <c r="Q144" s="228"/>
      <c r="R144" s="228"/>
      <c r="S144" s="265"/>
      <c r="T144" s="254"/>
      <c r="U144" s="488">
        <v>0.1</v>
      </c>
      <c r="V144" s="501">
        <f>ROUND(I144/K144,3)</f>
        <v>9.0999999999999998E-2</v>
      </c>
      <c r="W144" s="34" t="s">
        <v>847</v>
      </c>
      <c r="X144" s="34" t="s">
        <v>56</v>
      </c>
      <c r="Y144" s="503"/>
      <c r="Z144" s="493"/>
      <c r="AA144" s="493"/>
      <c r="AB144" s="493"/>
      <c r="AC144" s="493"/>
      <c r="AD144" s="411"/>
    </row>
    <row r="145" spans="1:28" s="131" customFormat="1" x14ac:dyDescent="0.35">
      <c r="A145" s="404">
        <v>33</v>
      </c>
      <c r="B145" s="405" t="s">
        <v>902</v>
      </c>
      <c r="C145" s="405"/>
      <c r="D145" s="279"/>
      <c r="E145" s="280"/>
      <c r="F145" s="280"/>
      <c r="G145" s="115"/>
      <c r="H145" s="270"/>
      <c r="I145" s="115"/>
      <c r="J145" s="270"/>
      <c r="L145" s="270"/>
      <c r="M145" s="119"/>
      <c r="N145" s="119"/>
      <c r="O145" s="142"/>
      <c r="P145" s="271"/>
      <c r="Q145" s="196"/>
      <c r="R145" s="271"/>
      <c r="S145" s="119"/>
      <c r="T145" s="271"/>
      <c r="U145" s="362"/>
      <c r="V145" s="362"/>
      <c r="W145" s="406"/>
      <c r="X145" s="37"/>
    </row>
    <row r="146" spans="1:28" s="411" customFormat="1" x14ac:dyDescent="0.35">
      <c r="A146" s="407" t="s">
        <v>853</v>
      </c>
      <c r="B146" s="408"/>
      <c r="C146" s="129" t="s">
        <v>903</v>
      </c>
      <c r="D146" s="409"/>
      <c r="E146" s="410"/>
      <c r="F146" s="410"/>
      <c r="G146" s="285"/>
      <c r="H146" s="190"/>
      <c r="I146" s="285"/>
      <c r="J146" s="190"/>
      <c r="L146" s="190"/>
      <c r="M146" s="190"/>
      <c r="N146" s="190"/>
      <c r="O146" s="191"/>
      <c r="P146" s="192"/>
      <c r="Q146" s="412"/>
      <c r="R146" s="192"/>
      <c r="S146" s="190"/>
      <c r="T146" s="192"/>
      <c r="U146" s="413"/>
      <c r="V146" s="413"/>
      <c r="W146" s="414"/>
      <c r="X146" s="415"/>
    </row>
    <row r="147" spans="1:28" s="131" customFormat="1" x14ac:dyDescent="0.35">
      <c r="A147" s="416" t="s">
        <v>854</v>
      </c>
      <c r="B147" s="130"/>
      <c r="C147" s="417" t="s">
        <v>904</v>
      </c>
      <c r="D147" s="42"/>
      <c r="E147" s="274"/>
      <c r="F147" s="101"/>
      <c r="G147" s="255"/>
      <c r="H147" s="227"/>
      <c r="I147" s="255"/>
      <c r="J147" s="227"/>
      <c r="K147" s="255"/>
      <c r="L147" s="227"/>
      <c r="M147" s="255"/>
      <c r="N147" s="255"/>
      <c r="O147" s="418"/>
      <c r="P147" s="47"/>
      <c r="Q147" s="228"/>
      <c r="R147" s="228"/>
      <c r="S147" s="265"/>
      <c r="T147" s="254"/>
      <c r="U147" s="361"/>
      <c r="V147" s="361"/>
      <c r="W147" s="34"/>
      <c r="Y147" s="419"/>
      <c r="Z147" s="137"/>
      <c r="AA147" s="137"/>
      <c r="AB147" s="137"/>
    </row>
    <row r="148" spans="1:28" s="129" customFormat="1" ht="15.75" customHeight="1" x14ac:dyDescent="0.35">
      <c r="A148" s="416" t="s">
        <v>855</v>
      </c>
      <c r="B148" s="135"/>
      <c r="C148" s="417" t="s">
        <v>905</v>
      </c>
      <c r="D148" s="42"/>
      <c r="E148" s="274"/>
      <c r="F148" s="101"/>
      <c r="G148" s="255"/>
      <c r="H148" s="227"/>
      <c r="I148" s="255"/>
      <c r="J148" s="227"/>
      <c r="K148" s="255"/>
      <c r="L148" s="227"/>
      <c r="M148" s="255"/>
      <c r="N148" s="255"/>
      <c r="O148" s="257"/>
      <c r="P148" s="47"/>
      <c r="Q148" s="102"/>
      <c r="R148" s="102"/>
      <c r="S148" s="265"/>
      <c r="T148" s="254"/>
      <c r="U148" s="420"/>
      <c r="V148" s="420"/>
      <c r="W148" s="172"/>
      <c r="Y148" s="421"/>
      <c r="Z148" s="136"/>
      <c r="AA148" s="136"/>
      <c r="AB148" s="136"/>
    </row>
    <row r="149" spans="1:28" s="129" customFormat="1" ht="15.75" customHeight="1" x14ac:dyDescent="0.35">
      <c r="A149" s="407" t="s">
        <v>856</v>
      </c>
      <c r="C149" s="129" t="s">
        <v>906</v>
      </c>
      <c r="D149" s="409"/>
      <c r="E149" s="410"/>
      <c r="F149" s="410"/>
      <c r="G149" s="285"/>
      <c r="H149" s="190"/>
      <c r="I149" s="285"/>
      <c r="J149" s="190"/>
      <c r="L149" s="190"/>
      <c r="M149" s="190"/>
      <c r="N149" s="190"/>
      <c r="P149" s="192"/>
      <c r="Q149" s="422"/>
      <c r="R149" s="192"/>
      <c r="S149" s="190"/>
      <c r="T149" s="192"/>
      <c r="U149" s="413"/>
      <c r="V149" s="413"/>
      <c r="W149" s="414"/>
      <c r="Y149" s="421"/>
      <c r="Z149" s="136"/>
      <c r="AA149" s="136"/>
      <c r="AB149" s="136"/>
    </row>
    <row r="150" spans="1:28" s="129" customFormat="1" ht="15.75" customHeight="1" x14ac:dyDescent="0.35">
      <c r="A150" s="416" t="s">
        <v>861</v>
      </c>
      <c r="B150" s="135"/>
      <c r="C150" s="417" t="s">
        <v>907</v>
      </c>
      <c r="D150" s="42"/>
      <c r="E150" s="274"/>
      <c r="F150" s="101"/>
      <c r="G150" s="255"/>
      <c r="H150" s="227"/>
      <c r="I150" s="255"/>
      <c r="J150" s="227"/>
      <c r="K150" s="255"/>
      <c r="L150" s="227"/>
      <c r="M150" s="267"/>
      <c r="N150" s="227"/>
      <c r="O150" s="257"/>
      <c r="P150" s="47"/>
      <c r="Q150" s="102"/>
      <c r="R150" s="102"/>
      <c r="S150" s="265"/>
      <c r="T150" s="254"/>
      <c r="U150" s="420"/>
      <c r="V150" s="420"/>
      <c r="W150" s="172"/>
      <c r="Y150" s="421"/>
      <c r="Z150" s="136"/>
      <c r="AA150" s="136"/>
      <c r="AB150" s="136"/>
    </row>
    <row r="151" spans="1:28" s="129" customFormat="1" ht="15.75" customHeight="1" x14ac:dyDescent="0.35">
      <c r="A151" s="416" t="s">
        <v>862</v>
      </c>
      <c r="B151" s="135"/>
      <c r="C151" s="417" t="s">
        <v>908</v>
      </c>
      <c r="D151" s="42"/>
      <c r="E151" s="274"/>
      <c r="F151" s="101"/>
      <c r="G151" s="255"/>
      <c r="H151" s="227"/>
      <c r="I151" s="255"/>
      <c r="J151" s="227"/>
      <c r="K151" s="255"/>
      <c r="L151" s="227"/>
      <c r="M151" s="267"/>
      <c r="N151" s="227"/>
      <c r="O151" s="257"/>
      <c r="P151" s="47"/>
      <c r="Q151" s="102"/>
      <c r="R151" s="102"/>
      <c r="S151" s="265"/>
      <c r="T151" s="254"/>
      <c r="U151" s="420"/>
      <c r="V151" s="420"/>
      <c r="W151" s="172"/>
      <c r="Y151" s="421"/>
      <c r="Z151" s="136"/>
      <c r="AA151" s="136"/>
      <c r="AB151" s="136"/>
    </row>
    <row r="152" spans="1:28" s="129" customFormat="1" ht="15.75" customHeight="1" x14ac:dyDescent="0.35">
      <c r="A152" s="416" t="s">
        <v>857</v>
      </c>
      <c r="B152" s="135"/>
      <c r="C152" s="417" t="s">
        <v>909</v>
      </c>
      <c r="D152" s="42"/>
      <c r="E152" s="274"/>
      <c r="F152" s="101"/>
      <c r="G152" s="255"/>
      <c r="H152" s="227"/>
      <c r="I152" s="255"/>
      <c r="J152" s="227"/>
      <c r="K152" s="255"/>
      <c r="L152" s="227"/>
      <c r="M152" s="267"/>
      <c r="N152" s="227"/>
      <c r="O152" s="257"/>
      <c r="P152" s="47"/>
      <c r="Q152" s="102"/>
      <c r="R152" s="102"/>
      <c r="S152" s="265"/>
      <c r="T152" s="254"/>
      <c r="U152" s="420"/>
      <c r="V152" s="420"/>
      <c r="W152" s="172"/>
      <c r="Y152" s="421"/>
      <c r="Z152" s="136"/>
      <c r="AA152" s="136"/>
      <c r="AB152" s="136"/>
    </row>
    <row r="153" spans="1:28" s="129" customFormat="1" ht="15.75" customHeight="1" x14ac:dyDescent="0.35">
      <c r="A153" s="416" t="s">
        <v>858</v>
      </c>
      <c r="B153" s="135"/>
      <c r="C153" s="417" t="s">
        <v>910</v>
      </c>
      <c r="D153" s="42"/>
      <c r="E153" s="274"/>
      <c r="F153" s="101"/>
      <c r="G153" s="255"/>
      <c r="H153" s="227"/>
      <c r="I153" s="255"/>
      <c r="J153" s="227"/>
      <c r="K153" s="255"/>
      <c r="L153" s="227"/>
      <c r="M153" s="267"/>
      <c r="N153" s="227"/>
      <c r="O153" s="257"/>
      <c r="P153" s="47"/>
      <c r="Q153" s="102"/>
      <c r="R153" s="102"/>
      <c r="S153" s="265"/>
      <c r="T153" s="254"/>
      <c r="U153" s="420"/>
      <c r="V153" s="420"/>
      <c r="W153" s="172"/>
      <c r="Y153" s="421"/>
      <c r="Z153" s="136"/>
      <c r="AA153" s="136"/>
      <c r="AB153" s="136"/>
    </row>
    <row r="154" spans="1:28" s="129" customFormat="1" ht="15.75" customHeight="1" x14ac:dyDescent="0.35">
      <c r="A154" s="416" t="s">
        <v>859</v>
      </c>
      <c r="B154" s="135"/>
      <c r="C154" s="417" t="s">
        <v>911</v>
      </c>
      <c r="D154" s="42"/>
      <c r="E154" s="274"/>
      <c r="F154" s="101"/>
      <c r="G154" s="255"/>
      <c r="H154" s="227"/>
      <c r="I154" s="255"/>
      <c r="J154" s="227"/>
      <c r="K154" s="255"/>
      <c r="L154" s="227"/>
      <c r="M154" s="267"/>
      <c r="N154" s="227"/>
      <c r="O154" s="257"/>
      <c r="P154" s="47"/>
      <c r="Q154" s="102"/>
      <c r="R154" s="102"/>
      <c r="S154" s="265"/>
      <c r="T154" s="254"/>
      <c r="U154" s="420"/>
      <c r="V154" s="420"/>
      <c r="W154" s="172"/>
      <c r="Y154" s="421"/>
      <c r="Z154" s="136"/>
      <c r="AA154" s="136"/>
      <c r="AB154" s="136"/>
    </row>
    <row r="155" spans="1:28" s="129" customFormat="1" ht="15.75" customHeight="1" x14ac:dyDescent="0.35">
      <c r="A155" s="416" t="s">
        <v>860</v>
      </c>
      <c r="B155" s="135"/>
      <c r="C155" s="417" t="s">
        <v>912</v>
      </c>
      <c r="D155" s="42"/>
      <c r="E155" s="274"/>
      <c r="F155" s="101"/>
      <c r="G155" s="255"/>
      <c r="H155" s="227"/>
      <c r="I155" s="255"/>
      <c r="J155" s="227"/>
      <c r="K155" s="255"/>
      <c r="L155" s="227"/>
      <c r="M155" s="267"/>
      <c r="N155" s="227"/>
      <c r="O155" s="257"/>
      <c r="P155" s="47"/>
      <c r="Q155" s="102"/>
      <c r="R155" s="102"/>
      <c r="S155" s="265"/>
      <c r="T155" s="254"/>
      <c r="U155" s="420"/>
      <c r="V155" s="420"/>
      <c r="W155" s="172"/>
      <c r="Y155" s="421"/>
      <c r="Z155" s="136"/>
      <c r="AA155" s="136"/>
      <c r="AB155" s="136"/>
    </row>
    <row r="156" spans="1:28" s="411" customFormat="1" x14ac:dyDescent="0.35">
      <c r="A156" s="407" t="s">
        <v>863</v>
      </c>
      <c r="B156" s="408"/>
      <c r="C156" s="408" t="s">
        <v>913</v>
      </c>
      <c r="D156" s="409"/>
      <c r="E156" s="410"/>
      <c r="F156" s="410"/>
      <c r="G156" s="285"/>
      <c r="H156" s="190"/>
      <c r="I156" s="285"/>
      <c r="J156" s="190"/>
      <c r="K156" s="285"/>
      <c r="L156" s="190"/>
      <c r="M156" s="190"/>
      <c r="N156" s="190"/>
      <c r="O156" s="191"/>
      <c r="P156" s="192"/>
      <c r="Q156" s="192"/>
      <c r="R156" s="192"/>
      <c r="S156" s="190"/>
      <c r="T156" s="192"/>
      <c r="U156" s="413"/>
      <c r="V156" s="413"/>
      <c r="W156" s="414"/>
      <c r="X156" s="415"/>
    </row>
    <row r="157" spans="1:28" s="411" customFormat="1" x14ac:dyDescent="0.35">
      <c r="A157" s="416" t="s">
        <v>865</v>
      </c>
      <c r="B157" s="130"/>
      <c r="C157" s="417" t="s">
        <v>914</v>
      </c>
      <c r="D157" s="409"/>
      <c r="E157" s="410"/>
      <c r="F157" s="410"/>
      <c r="G157" s="285"/>
      <c r="H157" s="190"/>
      <c r="I157" s="285"/>
      <c r="J157" s="190"/>
      <c r="K157" s="285"/>
      <c r="L157" s="190"/>
      <c r="M157" s="190"/>
      <c r="N157" s="190"/>
      <c r="O157" s="191"/>
      <c r="P157" s="192"/>
      <c r="Q157" s="192"/>
      <c r="R157" s="192"/>
      <c r="S157" s="190"/>
      <c r="T157" s="192"/>
      <c r="U157" s="413"/>
      <c r="V157" s="413"/>
      <c r="W157" s="414"/>
      <c r="X157" s="415"/>
    </row>
    <row r="158" spans="1:28" s="131" customFormat="1" x14ac:dyDescent="0.35">
      <c r="A158" s="416" t="s">
        <v>864</v>
      </c>
      <c r="B158" s="130"/>
      <c r="C158" s="417" t="s">
        <v>915</v>
      </c>
      <c r="D158" s="42"/>
      <c r="E158" s="274"/>
      <c r="F158" s="101"/>
      <c r="G158" s="255"/>
      <c r="H158" s="102"/>
      <c r="I158" s="255"/>
      <c r="J158" s="102"/>
      <c r="K158" s="255"/>
      <c r="L158" s="102"/>
      <c r="M158" s="267"/>
      <c r="N158" s="268"/>
      <c r="O158" s="257"/>
      <c r="P158" s="47"/>
      <c r="Q158" s="228"/>
      <c r="R158" s="228"/>
      <c r="S158" s="265"/>
      <c r="T158" s="254"/>
      <c r="U158" s="361"/>
      <c r="V158" s="361"/>
      <c r="W158" s="34"/>
      <c r="X158" s="37"/>
    </row>
    <row r="159" spans="1:28" s="131" customFormat="1" x14ac:dyDescent="0.35">
      <c r="A159" s="282">
        <v>39</v>
      </c>
      <c r="B159" s="196" t="s">
        <v>680</v>
      </c>
      <c r="C159" s="196"/>
      <c r="D159" s="279"/>
      <c r="E159" s="280"/>
      <c r="F159" s="280"/>
      <c r="G159" s="115"/>
      <c r="H159" s="397"/>
      <c r="I159" s="115"/>
      <c r="J159" s="115"/>
      <c r="K159" s="115"/>
      <c r="L159" s="270"/>
      <c r="M159" s="119"/>
      <c r="N159" s="119"/>
      <c r="O159" s="142"/>
      <c r="P159" s="271"/>
      <c r="Q159" s="271"/>
      <c r="R159" s="271"/>
      <c r="S159" s="119"/>
      <c r="T159" s="271"/>
      <c r="U159" s="413"/>
      <c r="V159" s="413"/>
      <c r="W159" s="460"/>
      <c r="X159" s="37"/>
    </row>
    <row r="160" spans="1:28" s="411" customFormat="1" x14ac:dyDescent="0.35">
      <c r="A160" s="521" t="s">
        <v>358</v>
      </c>
      <c r="B160" s="412"/>
      <c r="C160" s="412" t="s">
        <v>681</v>
      </c>
      <c r="D160" s="409"/>
      <c r="E160" s="410"/>
      <c r="F160" s="410"/>
      <c r="G160" s="285"/>
      <c r="H160" s="362"/>
      <c r="I160" s="285"/>
      <c r="J160" s="285"/>
      <c r="K160" s="285"/>
      <c r="L160" s="190"/>
      <c r="M160" s="190"/>
      <c r="N160" s="190"/>
      <c r="O160" s="191"/>
      <c r="P160" s="192"/>
      <c r="Q160" s="192"/>
      <c r="R160" s="192"/>
      <c r="S160" s="190"/>
      <c r="T160" s="192"/>
      <c r="U160" s="360"/>
      <c r="V160" s="360"/>
      <c r="W160" s="414"/>
      <c r="X160" s="415"/>
    </row>
    <row r="161" spans="1:28" s="131" customFormat="1" x14ac:dyDescent="0.35">
      <c r="A161" s="273" t="s">
        <v>360</v>
      </c>
      <c r="B161" s="37"/>
      <c r="C161" s="104" t="s">
        <v>682</v>
      </c>
      <c r="D161" s="42"/>
      <c r="E161" s="274" t="s">
        <v>86</v>
      </c>
      <c r="F161" s="101" t="s">
        <v>3</v>
      </c>
      <c r="G161" s="255">
        <v>74.099999999999994</v>
      </c>
      <c r="H161" s="305"/>
      <c r="I161" s="255" t="s">
        <v>803</v>
      </c>
      <c r="J161" s="102"/>
      <c r="K161" s="255" t="s">
        <v>803</v>
      </c>
      <c r="L161" s="256"/>
      <c r="M161" s="267">
        <v>0.99</v>
      </c>
      <c r="N161" s="268"/>
      <c r="O161" s="257">
        <v>25</v>
      </c>
      <c r="P161" s="47"/>
      <c r="Q161" s="228"/>
      <c r="R161" s="228"/>
      <c r="S161" s="265"/>
      <c r="T161" s="254"/>
      <c r="U161" s="361"/>
      <c r="V161" s="361"/>
      <c r="W161" s="34"/>
      <c r="Y161" s="419"/>
      <c r="Z161" s="137"/>
      <c r="AA161" s="137"/>
      <c r="AB161" s="137"/>
    </row>
    <row r="162" spans="1:28" s="129" customFormat="1" ht="15.75" customHeight="1" x14ac:dyDescent="0.35">
      <c r="A162" s="273" t="s">
        <v>361</v>
      </c>
      <c r="B162" s="135"/>
      <c r="C162" s="104" t="s">
        <v>683</v>
      </c>
      <c r="D162" s="124"/>
      <c r="E162" s="174" t="s">
        <v>766</v>
      </c>
      <c r="F162" s="101" t="s">
        <v>31</v>
      </c>
      <c r="G162" s="255">
        <v>80</v>
      </c>
      <c r="H162" s="305"/>
      <c r="I162" s="255" t="s">
        <v>803</v>
      </c>
      <c r="J162" s="102"/>
      <c r="K162" s="255" t="s">
        <v>803</v>
      </c>
      <c r="L162" s="256"/>
      <c r="M162" s="267">
        <v>1</v>
      </c>
      <c r="N162" s="227"/>
      <c r="O162" s="257" t="s">
        <v>751</v>
      </c>
      <c r="P162" s="216"/>
      <c r="Q162" s="102"/>
      <c r="R162" s="102"/>
      <c r="S162" s="265"/>
      <c r="T162" s="254"/>
      <c r="U162" s="361"/>
      <c r="V162" s="361"/>
      <c r="W162" s="172"/>
      <c r="Y162" s="421"/>
      <c r="Z162" s="136"/>
      <c r="AA162" s="136"/>
      <c r="AB162" s="136"/>
    </row>
    <row r="163" spans="1:28" s="131" customFormat="1" x14ac:dyDescent="0.35">
      <c r="A163" s="273" t="s">
        <v>365</v>
      </c>
      <c r="B163" s="37"/>
      <c r="C163" s="104" t="s">
        <v>684</v>
      </c>
      <c r="D163" s="522"/>
      <c r="E163" s="274" t="s">
        <v>89</v>
      </c>
      <c r="F163" s="101" t="s">
        <v>3</v>
      </c>
      <c r="G163" s="255">
        <v>117</v>
      </c>
      <c r="H163" s="305"/>
      <c r="I163" s="255" t="s">
        <v>803</v>
      </c>
      <c r="J163" s="102"/>
      <c r="K163" s="255" t="s">
        <v>803</v>
      </c>
      <c r="L163" s="256"/>
      <c r="M163" s="267">
        <v>0.99</v>
      </c>
      <c r="N163" s="268"/>
      <c r="O163" s="257">
        <v>10</v>
      </c>
      <c r="P163" s="47"/>
      <c r="Q163" s="228"/>
      <c r="R163" s="228"/>
      <c r="S163" s="265"/>
      <c r="T163" s="254"/>
      <c r="U163" s="361"/>
      <c r="V163" s="361"/>
      <c r="W163" s="34"/>
      <c r="X163" s="37"/>
      <c r="Z163" s="137"/>
      <c r="AA163" s="137"/>
      <c r="AB163" s="137"/>
    </row>
    <row r="164" spans="1:28" s="131" customFormat="1" x14ac:dyDescent="0.35">
      <c r="A164" s="273" t="s">
        <v>366</v>
      </c>
      <c r="B164" s="37"/>
      <c r="C164" s="104" t="s">
        <v>685</v>
      </c>
      <c r="D164" s="42"/>
      <c r="E164" s="274" t="s">
        <v>90</v>
      </c>
      <c r="F164" s="101" t="s">
        <v>3</v>
      </c>
      <c r="G164" s="255">
        <v>75</v>
      </c>
      <c r="H164" s="305"/>
      <c r="I164" s="255" t="s">
        <v>803</v>
      </c>
      <c r="J164" s="102"/>
      <c r="K164" s="255" t="s">
        <v>803</v>
      </c>
      <c r="L164" s="256"/>
      <c r="M164" s="267">
        <v>0.99</v>
      </c>
      <c r="N164" s="268"/>
      <c r="O164" s="257">
        <v>15</v>
      </c>
      <c r="P164" s="47"/>
      <c r="Q164" s="228"/>
      <c r="R164" s="228"/>
      <c r="S164" s="265"/>
      <c r="T164" s="254"/>
      <c r="U164" s="361"/>
      <c r="V164" s="361"/>
      <c r="W164" s="34"/>
      <c r="X164" s="37"/>
    </row>
    <row r="165" spans="1:28" s="411" customFormat="1" x14ac:dyDescent="0.35">
      <c r="A165" s="521" t="s">
        <v>367</v>
      </c>
      <c r="B165" s="412"/>
      <c r="C165" s="412" t="s">
        <v>686</v>
      </c>
      <c r="D165" s="409"/>
      <c r="E165" s="410"/>
      <c r="F165" s="410"/>
      <c r="G165" s="285"/>
      <c r="H165" s="362"/>
      <c r="I165" s="285"/>
      <c r="J165" s="285"/>
      <c r="K165" s="285"/>
      <c r="L165" s="190"/>
      <c r="M165" s="190"/>
      <c r="N165" s="190"/>
      <c r="O165" s="191"/>
      <c r="P165" s="192"/>
      <c r="Q165" s="192"/>
      <c r="R165" s="192"/>
      <c r="S165" s="190"/>
      <c r="T165" s="192"/>
      <c r="U165" s="360"/>
      <c r="V165" s="360"/>
      <c r="W165" s="414"/>
      <c r="X165" s="415"/>
    </row>
    <row r="166" spans="1:28" s="131" customFormat="1" x14ac:dyDescent="0.35">
      <c r="A166" s="273" t="s">
        <v>369</v>
      </c>
      <c r="B166" s="37"/>
      <c r="C166" s="104" t="s">
        <v>687</v>
      </c>
      <c r="D166" s="42"/>
      <c r="E166" s="274" t="s">
        <v>371</v>
      </c>
      <c r="F166" s="101" t="s">
        <v>3</v>
      </c>
      <c r="G166" s="519">
        <v>0</v>
      </c>
      <c r="H166" s="514"/>
      <c r="I166" s="519">
        <v>0</v>
      </c>
      <c r="J166" s="523"/>
      <c r="K166" s="519">
        <v>0</v>
      </c>
      <c r="L166" s="523"/>
      <c r="M166" s="272" t="s">
        <v>84</v>
      </c>
      <c r="N166" s="227"/>
      <c r="O166" s="257">
        <v>10.5</v>
      </c>
      <c r="P166" s="47"/>
      <c r="Q166" s="228"/>
      <c r="R166" s="228"/>
      <c r="S166" s="265"/>
      <c r="T166" s="254"/>
      <c r="U166" s="361"/>
      <c r="V166" s="361"/>
      <c r="W166" s="34"/>
      <c r="X166" s="37"/>
    </row>
    <row r="167" spans="1:28" s="131" customFormat="1" ht="18.5" x14ac:dyDescent="0.35">
      <c r="A167" s="273" t="s">
        <v>370</v>
      </c>
      <c r="B167" s="37"/>
      <c r="C167" s="104" t="s">
        <v>688</v>
      </c>
      <c r="D167" s="42"/>
      <c r="E167" s="274" t="s">
        <v>372</v>
      </c>
      <c r="F167" s="101" t="s">
        <v>31</v>
      </c>
      <c r="G167" s="519">
        <v>0</v>
      </c>
      <c r="H167" s="514"/>
      <c r="I167" s="519">
        <v>0</v>
      </c>
      <c r="J167" s="523"/>
      <c r="K167" s="519">
        <v>0</v>
      </c>
      <c r="L167" s="523"/>
      <c r="M167" s="272" t="s">
        <v>84</v>
      </c>
      <c r="N167" s="227"/>
      <c r="O167" s="257">
        <v>10.8</v>
      </c>
      <c r="P167" s="47"/>
      <c r="Q167" s="228"/>
      <c r="R167" s="228"/>
      <c r="S167" s="265"/>
      <c r="T167" s="254"/>
      <c r="U167" s="361"/>
      <c r="V167" s="361"/>
      <c r="W167" s="34"/>
      <c r="X167" s="37"/>
    </row>
    <row r="168" spans="1:28" s="411" customFormat="1" x14ac:dyDescent="0.35">
      <c r="A168" s="521" t="s">
        <v>373</v>
      </c>
      <c r="B168" s="412"/>
      <c r="C168" s="412" t="s">
        <v>689</v>
      </c>
      <c r="D168" s="409"/>
      <c r="E168" s="410"/>
      <c r="F168" s="410"/>
      <c r="G168" s="285"/>
      <c r="H168" s="362"/>
      <c r="I168" s="285"/>
      <c r="J168" s="285"/>
      <c r="K168" s="285"/>
      <c r="L168" s="190"/>
      <c r="M168" s="190"/>
      <c r="N168" s="190"/>
      <c r="O168" s="191"/>
      <c r="P168" s="192"/>
      <c r="Q168" s="192"/>
      <c r="R168" s="192"/>
      <c r="S168" s="190"/>
      <c r="T168" s="192"/>
      <c r="U168" s="360"/>
      <c r="V168" s="360"/>
      <c r="W168" s="414"/>
      <c r="X168" s="415"/>
    </row>
    <row r="169" spans="1:28" s="131" customFormat="1" x14ac:dyDescent="0.35">
      <c r="A169" s="273" t="s">
        <v>376</v>
      </c>
      <c r="B169" s="37"/>
      <c r="C169" s="104" t="s">
        <v>690</v>
      </c>
      <c r="D169" s="42"/>
      <c r="E169" s="274">
        <v>4990</v>
      </c>
      <c r="F169" s="101" t="s">
        <v>22</v>
      </c>
      <c r="G169" s="267" t="s">
        <v>21</v>
      </c>
      <c r="H169" s="524"/>
      <c r="I169" s="267" t="s">
        <v>21</v>
      </c>
      <c r="J169" s="268"/>
      <c r="K169" s="267" t="s">
        <v>21</v>
      </c>
      <c r="L169" s="268"/>
      <c r="M169" s="267" t="s">
        <v>21</v>
      </c>
      <c r="N169" s="268"/>
      <c r="O169" s="257" t="s">
        <v>21</v>
      </c>
      <c r="P169" s="47"/>
      <c r="Q169" s="228"/>
      <c r="R169" s="228"/>
      <c r="S169" s="265"/>
      <c r="T169" s="254"/>
      <c r="U169" s="361"/>
      <c r="V169" s="361"/>
      <c r="W169" s="34"/>
      <c r="X169" s="37"/>
    </row>
    <row r="170" spans="1:28" s="131" customFormat="1" x14ac:dyDescent="0.35">
      <c r="A170" s="195"/>
      <c r="B170" s="196"/>
      <c r="C170" s="197"/>
      <c r="D170" s="186"/>
      <c r="E170" s="198"/>
      <c r="F170" s="199"/>
      <c r="G170" s="285"/>
      <c r="H170" s="362"/>
      <c r="I170" s="285"/>
      <c r="J170" s="285"/>
      <c r="K170" s="285"/>
      <c r="L170" s="189"/>
      <c r="M170" s="525"/>
      <c r="N170" s="525"/>
      <c r="O170" s="191"/>
      <c r="P170" s="192"/>
      <c r="Q170" s="192"/>
      <c r="R170" s="192"/>
      <c r="S170" s="525"/>
      <c r="T170" s="192"/>
      <c r="U170" s="360"/>
      <c r="V170" s="360"/>
      <c r="W170" s="34"/>
      <c r="X170" s="37"/>
    </row>
    <row r="171" spans="1:28" s="131" customFormat="1" x14ac:dyDescent="0.35">
      <c r="A171" s="282">
        <v>40</v>
      </c>
      <c r="B171" s="196" t="s">
        <v>691</v>
      </c>
      <c r="C171" s="196"/>
      <c r="D171" s="279"/>
      <c r="E171" s="280"/>
      <c r="F171" s="280"/>
      <c r="G171" s="115"/>
      <c r="H171" s="397"/>
      <c r="I171" s="115"/>
      <c r="J171" s="115"/>
      <c r="K171" s="115"/>
      <c r="L171" s="270"/>
      <c r="M171" s="119"/>
      <c r="N171" s="119"/>
      <c r="O171" s="142"/>
      <c r="P171" s="271"/>
      <c r="Q171" s="271"/>
      <c r="R171" s="271"/>
      <c r="S171" s="119"/>
      <c r="T171" s="271"/>
      <c r="U171" s="413"/>
      <c r="V171" s="413"/>
      <c r="W171" s="460"/>
      <c r="X171" s="37"/>
    </row>
    <row r="172" spans="1:28" s="411" customFormat="1" x14ac:dyDescent="0.35">
      <c r="A172" s="521" t="s">
        <v>377</v>
      </c>
      <c r="B172" s="412"/>
      <c r="C172" s="412" t="s">
        <v>692</v>
      </c>
      <c r="D172" s="409"/>
      <c r="E172" s="410"/>
      <c r="F172" s="410"/>
      <c r="G172" s="285"/>
      <c r="H172" s="362"/>
      <c r="I172" s="285"/>
      <c r="J172" s="285"/>
      <c r="K172" s="285"/>
      <c r="L172" s="190"/>
      <c r="M172" s="190"/>
      <c r="N172" s="190"/>
      <c r="O172" s="191"/>
      <c r="P172" s="192"/>
      <c r="Q172" s="192"/>
      <c r="R172" s="192"/>
      <c r="S172" s="190"/>
      <c r="T172" s="192"/>
      <c r="U172" s="360"/>
      <c r="V172" s="360"/>
      <c r="W172" s="414"/>
      <c r="X172" s="415"/>
    </row>
    <row r="173" spans="1:28" s="131" customFormat="1" x14ac:dyDescent="0.35">
      <c r="A173" s="273" t="s">
        <v>378</v>
      </c>
      <c r="B173" s="37"/>
      <c r="C173" s="104" t="s">
        <v>692</v>
      </c>
      <c r="D173" s="42"/>
      <c r="E173" s="274" t="s">
        <v>379</v>
      </c>
      <c r="F173" s="101" t="s">
        <v>22</v>
      </c>
      <c r="G173" s="477" t="s">
        <v>84</v>
      </c>
      <c r="H173" s="524"/>
      <c r="I173" s="477" t="s">
        <v>84</v>
      </c>
      <c r="J173" s="268"/>
      <c r="K173" s="477" t="s">
        <v>84</v>
      </c>
      <c r="L173" s="268"/>
      <c r="M173" s="477" t="s">
        <v>84</v>
      </c>
      <c r="N173" s="478"/>
      <c r="O173" s="255" t="s">
        <v>84</v>
      </c>
      <c r="P173" s="47"/>
      <c r="Q173" s="228"/>
      <c r="R173" s="228"/>
      <c r="S173" s="265"/>
      <c r="T173" s="254"/>
      <c r="U173" s="361"/>
      <c r="V173" s="361"/>
      <c r="W173" s="34"/>
      <c r="X173" s="37"/>
    </row>
    <row r="174" spans="1:28" s="411" customFormat="1" x14ac:dyDescent="0.35">
      <c r="A174" s="521" t="s">
        <v>381</v>
      </c>
      <c r="B174" s="412"/>
      <c r="C174" s="412" t="s">
        <v>693</v>
      </c>
      <c r="D174" s="409"/>
      <c r="E174" s="410"/>
      <c r="F174" s="410"/>
      <c r="G174" s="285"/>
      <c r="H174" s="362"/>
      <c r="I174" s="190"/>
      <c r="J174" s="190"/>
      <c r="K174" s="190"/>
      <c r="L174" s="190"/>
      <c r="M174" s="285"/>
      <c r="N174" s="285"/>
      <c r="O174" s="285"/>
      <c r="P174" s="192"/>
      <c r="Q174" s="192"/>
      <c r="R174" s="192"/>
      <c r="S174" s="190"/>
      <c r="T174" s="192"/>
      <c r="U174" s="360"/>
      <c r="V174" s="360"/>
      <c r="W174" s="414"/>
      <c r="X174" s="415"/>
    </row>
    <row r="175" spans="1:28" s="131" customFormat="1" x14ac:dyDescent="0.35">
      <c r="A175" s="273" t="s">
        <v>384</v>
      </c>
      <c r="B175" s="37"/>
      <c r="C175" s="104" t="s">
        <v>694</v>
      </c>
      <c r="D175" s="42"/>
      <c r="E175" s="274" t="s">
        <v>382</v>
      </c>
      <c r="F175" s="101" t="s">
        <v>22</v>
      </c>
      <c r="G175" s="477" t="s">
        <v>84</v>
      </c>
      <c r="H175" s="524"/>
      <c r="I175" s="477" t="s">
        <v>84</v>
      </c>
      <c r="J175" s="268"/>
      <c r="K175" s="477" t="s">
        <v>84</v>
      </c>
      <c r="L175" s="268"/>
      <c r="M175" s="477" t="s">
        <v>84</v>
      </c>
      <c r="N175" s="478"/>
      <c r="O175" s="255" t="s">
        <v>84</v>
      </c>
      <c r="P175" s="47"/>
      <c r="Q175" s="228"/>
      <c r="R175" s="228"/>
      <c r="S175" s="265"/>
      <c r="T175" s="254"/>
      <c r="U175" s="361"/>
      <c r="V175" s="361"/>
      <c r="W175" s="34"/>
      <c r="X175" s="37"/>
    </row>
    <row r="176" spans="1:28" s="131" customFormat="1" x14ac:dyDescent="0.35">
      <c r="A176" s="273" t="s">
        <v>385</v>
      </c>
      <c r="B176" s="37"/>
      <c r="C176" s="104" t="s">
        <v>695</v>
      </c>
      <c r="D176" s="42"/>
      <c r="E176" s="274" t="s">
        <v>383</v>
      </c>
      <c r="F176" s="101" t="s">
        <v>22</v>
      </c>
      <c r="G176" s="477" t="s">
        <v>84</v>
      </c>
      <c r="H176" s="524"/>
      <c r="I176" s="477" t="s">
        <v>84</v>
      </c>
      <c r="J176" s="268"/>
      <c r="K176" s="477" t="s">
        <v>84</v>
      </c>
      <c r="L176" s="268"/>
      <c r="M176" s="477" t="s">
        <v>84</v>
      </c>
      <c r="N176" s="478"/>
      <c r="O176" s="255" t="s">
        <v>84</v>
      </c>
      <c r="P176" s="47"/>
      <c r="Q176" s="228"/>
      <c r="R176" s="228"/>
      <c r="S176" s="265"/>
      <c r="T176" s="254"/>
      <c r="U176" s="361"/>
      <c r="V176" s="361"/>
      <c r="W176" s="34"/>
      <c r="X176" s="37"/>
    </row>
    <row r="177" spans="1:24" s="33" customFormat="1" ht="15.75" customHeight="1" x14ac:dyDescent="0.35">
      <c r="A177" s="521" t="s">
        <v>390</v>
      </c>
      <c r="B177" s="196"/>
      <c r="C177" s="131" t="s">
        <v>696</v>
      </c>
      <c r="D177" s="124"/>
      <c r="E177" s="315"/>
      <c r="F177" s="315"/>
      <c r="G177" s="334"/>
      <c r="H177" s="446"/>
      <c r="I177" s="227"/>
      <c r="J177" s="227"/>
      <c r="K177" s="227"/>
      <c r="L177" s="227"/>
      <c r="M177" s="334"/>
      <c r="N177" s="334"/>
      <c r="O177" s="334"/>
      <c r="P177" s="256"/>
      <c r="Q177" s="256"/>
      <c r="R177" s="256"/>
      <c r="S177" s="268"/>
      <c r="T177" s="256"/>
      <c r="U177" s="362"/>
      <c r="V177" s="362"/>
      <c r="W177" s="526"/>
    </row>
    <row r="178" spans="1:24" s="33" customFormat="1" ht="15.75" customHeight="1" x14ac:dyDescent="0.35">
      <c r="A178" s="273" t="s">
        <v>388</v>
      </c>
      <c r="B178" s="37"/>
      <c r="C178" s="104" t="s">
        <v>697</v>
      </c>
      <c r="D178" s="124"/>
      <c r="E178" s="527" t="s">
        <v>176</v>
      </c>
      <c r="F178" s="101" t="s">
        <v>93</v>
      </c>
      <c r="G178" s="477" t="s">
        <v>84</v>
      </c>
      <c r="H178" s="524"/>
      <c r="I178" s="477" t="s">
        <v>84</v>
      </c>
      <c r="J178" s="268"/>
      <c r="K178" s="477" t="s">
        <v>84</v>
      </c>
      <c r="L178" s="268"/>
      <c r="M178" s="255" t="s">
        <v>84</v>
      </c>
      <c r="N178" s="334"/>
      <c r="O178" s="255" t="s">
        <v>84</v>
      </c>
      <c r="P178" s="47"/>
      <c r="Q178" s="228"/>
      <c r="R178" s="228"/>
      <c r="S178" s="265"/>
      <c r="T178" s="254"/>
      <c r="U178" s="361"/>
      <c r="V178" s="361"/>
      <c r="W178" s="172"/>
    </row>
    <row r="179" spans="1:24" s="33" customFormat="1" ht="15.75" customHeight="1" x14ac:dyDescent="0.35">
      <c r="A179" s="273" t="s">
        <v>389</v>
      </c>
      <c r="B179" s="37"/>
      <c r="C179" s="104" t="s">
        <v>698</v>
      </c>
      <c r="D179" s="124"/>
      <c r="E179" s="527" t="s">
        <v>177</v>
      </c>
      <c r="F179" s="101" t="s">
        <v>93</v>
      </c>
      <c r="G179" s="477" t="s">
        <v>84</v>
      </c>
      <c r="H179" s="524"/>
      <c r="I179" s="477" t="s">
        <v>84</v>
      </c>
      <c r="J179" s="268"/>
      <c r="K179" s="477" t="s">
        <v>84</v>
      </c>
      <c r="L179" s="268"/>
      <c r="M179" s="255" t="s">
        <v>84</v>
      </c>
      <c r="N179" s="334"/>
      <c r="O179" s="255" t="s">
        <v>84</v>
      </c>
      <c r="P179" s="47"/>
      <c r="Q179" s="228"/>
      <c r="R179" s="228"/>
      <c r="S179" s="265"/>
      <c r="T179" s="254"/>
      <c r="U179" s="361"/>
      <c r="V179" s="361"/>
      <c r="W179" s="172"/>
    </row>
    <row r="180" spans="1:24" s="33" customFormat="1" ht="15.75" customHeight="1" x14ac:dyDescent="0.35">
      <c r="A180" s="521" t="s">
        <v>391</v>
      </c>
      <c r="B180" s="196"/>
      <c r="C180" s="131" t="s">
        <v>699</v>
      </c>
      <c r="D180" s="124"/>
      <c r="E180" s="315"/>
      <c r="F180" s="315"/>
      <c r="G180" s="334"/>
      <c r="H180" s="446"/>
      <c r="I180" s="334"/>
      <c r="J180" s="334"/>
      <c r="K180" s="334"/>
      <c r="L180" s="227"/>
      <c r="M180" s="334"/>
      <c r="N180" s="334"/>
      <c r="O180" s="334"/>
      <c r="P180" s="256"/>
      <c r="Q180" s="256"/>
      <c r="R180" s="256"/>
      <c r="S180" s="268"/>
      <c r="T180" s="256"/>
      <c r="U180" s="362"/>
      <c r="V180" s="362"/>
      <c r="W180" s="526"/>
    </row>
    <row r="181" spans="1:24" s="33" customFormat="1" ht="15.75" customHeight="1" x14ac:dyDescent="0.35">
      <c r="A181" s="273" t="s">
        <v>393</v>
      </c>
      <c r="B181" s="37"/>
      <c r="C181" s="104" t="s">
        <v>700</v>
      </c>
      <c r="D181" s="124"/>
      <c r="E181" s="274" t="s">
        <v>394</v>
      </c>
      <c r="F181" s="101" t="s">
        <v>93</v>
      </c>
      <c r="G181" s="477" t="s">
        <v>84</v>
      </c>
      <c r="H181" s="524"/>
      <c r="I181" s="477" t="s">
        <v>84</v>
      </c>
      <c r="J181" s="268"/>
      <c r="K181" s="477" t="s">
        <v>84</v>
      </c>
      <c r="L181" s="268"/>
      <c r="M181" s="255" t="s">
        <v>84</v>
      </c>
      <c r="N181" s="334"/>
      <c r="O181" s="255" t="s">
        <v>84</v>
      </c>
      <c r="P181" s="47"/>
      <c r="Q181" s="228"/>
      <c r="R181" s="228"/>
      <c r="S181" s="265"/>
      <c r="T181" s="254"/>
      <c r="U181" s="361"/>
      <c r="V181" s="361"/>
      <c r="W181" s="172"/>
    </row>
    <row r="182" spans="1:24" s="37" customFormat="1" x14ac:dyDescent="0.35">
      <c r="D182" s="372"/>
      <c r="E182" s="373"/>
      <c r="F182" s="373"/>
      <c r="G182" s="373"/>
      <c r="H182" s="373"/>
      <c r="I182" s="373"/>
      <c r="J182" s="373"/>
      <c r="K182" s="373"/>
      <c r="L182" s="217"/>
      <c r="M182" s="373"/>
      <c r="N182" s="373"/>
      <c r="O182" s="373"/>
      <c r="P182" s="33"/>
      <c r="Q182" s="33"/>
      <c r="R182" s="33"/>
      <c r="S182" s="373"/>
      <c r="T182" s="33"/>
      <c r="U182" s="33"/>
      <c r="V182" s="33"/>
      <c r="W182" s="34"/>
    </row>
    <row r="183" spans="1:24" s="37" customFormat="1" ht="15" customHeight="1" x14ac:dyDescent="0.35">
      <c r="D183" s="372"/>
      <c r="E183" s="373"/>
      <c r="F183" s="373"/>
      <c r="G183" s="373"/>
      <c r="H183" s="373"/>
      <c r="I183" s="373"/>
      <c r="J183" s="373"/>
      <c r="K183" s="373"/>
      <c r="L183" s="217"/>
      <c r="M183" s="373"/>
      <c r="N183" s="373"/>
      <c r="O183" s="373"/>
      <c r="P183" s="33"/>
      <c r="Q183" s="33"/>
      <c r="R183" s="33"/>
      <c r="S183" s="373"/>
      <c r="T183" s="33"/>
      <c r="U183" s="33"/>
      <c r="V183" s="33"/>
      <c r="W183" s="34"/>
    </row>
    <row r="184" spans="1:24" s="131" customFormat="1" x14ac:dyDescent="0.35">
      <c r="A184" s="196"/>
      <c r="C184" s="37" t="s">
        <v>560</v>
      </c>
      <c r="D184" s="279"/>
      <c r="E184" s="452"/>
      <c r="F184" s="452"/>
      <c r="G184" s="397"/>
      <c r="H184" s="397"/>
      <c r="I184" s="397"/>
      <c r="J184" s="397"/>
      <c r="K184" s="397"/>
      <c r="L184" s="413"/>
      <c r="M184" s="397"/>
      <c r="N184" s="397"/>
      <c r="O184" s="373"/>
      <c r="P184" s="33"/>
      <c r="Q184" s="33"/>
      <c r="R184" s="33"/>
      <c r="S184" s="397"/>
      <c r="T184" s="33"/>
      <c r="U184" s="33"/>
      <c r="V184" s="33"/>
      <c r="W184" s="34"/>
      <c r="X184" s="37"/>
    </row>
    <row r="185" spans="1:24" s="37" customFormat="1" x14ac:dyDescent="0.35">
      <c r="C185" s="37" t="s">
        <v>897</v>
      </c>
      <c r="D185" s="59"/>
      <c r="E185" s="373"/>
      <c r="F185" s="373"/>
      <c r="G185" s="373"/>
      <c r="H185" s="373"/>
      <c r="I185" s="373"/>
      <c r="J185" s="373"/>
      <c r="K185" s="373"/>
      <c r="L185" s="373"/>
      <c r="M185" s="373"/>
      <c r="N185" s="373"/>
      <c r="O185" s="373"/>
      <c r="P185" s="33"/>
      <c r="Q185" s="33"/>
      <c r="R185" s="33"/>
      <c r="S185" s="373"/>
      <c r="T185" s="33"/>
      <c r="U185" s="33"/>
      <c r="V185" s="33"/>
      <c r="W185" s="34"/>
    </row>
    <row r="186" spans="1:24" s="37" customFormat="1" ht="16" x14ac:dyDescent="0.4">
      <c r="C186" s="37" t="s">
        <v>898</v>
      </c>
      <c r="D186" s="59"/>
      <c r="E186" s="373"/>
      <c r="F186" s="373"/>
      <c r="G186" s="373"/>
      <c r="H186" s="373"/>
      <c r="I186" s="373"/>
      <c r="J186" s="373"/>
      <c r="K186" s="373"/>
      <c r="L186" s="373"/>
      <c r="M186" s="373"/>
      <c r="N186" s="373"/>
      <c r="O186" s="373"/>
      <c r="P186" s="33"/>
      <c r="Q186" s="33"/>
      <c r="R186" s="33"/>
      <c r="S186" s="373"/>
      <c r="T186" s="33"/>
      <c r="U186" s="33"/>
      <c r="V186" s="33"/>
      <c r="W186" s="34"/>
    </row>
    <row r="187" spans="1:24" s="37" customFormat="1" ht="16.5" customHeight="1" x14ac:dyDescent="0.35">
      <c r="C187" s="37" t="s">
        <v>826</v>
      </c>
      <c r="D187" s="59"/>
      <c r="E187" s="373"/>
      <c r="F187" s="373"/>
      <c r="G187" s="373"/>
      <c r="H187" s="373"/>
      <c r="I187" s="373"/>
      <c r="J187" s="373"/>
      <c r="K187" s="373"/>
      <c r="L187" s="373"/>
      <c r="M187" s="373"/>
      <c r="N187" s="373"/>
      <c r="O187" s="373"/>
      <c r="P187" s="33"/>
      <c r="Q187" s="33"/>
      <c r="R187" s="33"/>
      <c r="S187" s="373"/>
      <c r="T187" s="33"/>
      <c r="U187" s="33"/>
      <c r="V187" s="33"/>
      <c r="W187" s="34"/>
    </row>
    <row r="188" spans="1:24" s="37" customFormat="1" ht="16.5" customHeight="1" x14ac:dyDescent="0.35">
      <c r="C188" s="37" t="s">
        <v>827</v>
      </c>
      <c r="D188" s="59"/>
      <c r="E188" s="373"/>
      <c r="F188" s="373"/>
      <c r="G188" s="373"/>
      <c r="H188" s="373"/>
      <c r="I188" s="373"/>
      <c r="J188" s="373"/>
      <c r="K188" s="373"/>
      <c r="L188" s="217"/>
      <c r="M188" s="373"/>
      <c r="N188" s="373"/>
      <c r="O188" s="373"/>
      <c r="P188" s="33"/>
      <c r="Q188" s="33"/>
      <c r="R188" s="33"/>
      <c r="S188" s="373"/>
      <c r="T188" s="33"/>
      <c r="U188" s="33"/>
      <c r="V188" s="33"/>
      <c r="W188" s="34"/>
    </row>
    <row r="189" spans="1:24" s="37" customFormat="1" ht="16.5" customHeight="1" x14ac:dyDescent="0.35">
      <c r="C189" s="37" t="s">
        <v>829</v>
      </c>
      <c r="D189" s="59"/>
      <c r="E189" s="373"/>
      <c r="F189" s="373"/>
      <c r="G189" s="373"/>
      <c r="H189" s="373"/>
      <c r="I189" s="373"/>
      <c r="J189" s="373"/>
      <c r="K189" s="373"/>
      <c r="L189" s="217"/>
      <c r="M189" s="373"/>
      <c r="N189" s="373"/>
      <c r="O189" s="373"/>
      <c r="P189" s="33"/>
      <c r="Q189" s="33"/>
      <c r="R189" s="33"/>
      <c r="S189" s="373"/>
      <c r="T189" s="33"/>
      <c r="U189" s="33"/>
      <c r="V189" s="33"/>
      <c r="W189" s="34"/>
    </row>
    <row r="190" spans="1:24" s="37" customFormat="1" ht="16.5" customHeight="1" x14ac:dyDescent="0.35">
      <c r="C190" s="37" t="s">
        <v>828</v>
      </c>
      <c r="D190" s="59"/>
      <c r="E190" s="373"/>
      <c r="F190" s="373"/>
      <c r="G190" s="373"/>
      <c r="H190" s="373"/>
      <c r="I190" s="373"/>
      <c r="J190" s="373"/>
      <c r="K190" s="373"/>
      <c r="L190" s="217"/>
      <c r="M190" s="373"/>
      <c r="N190" s="373"/>
      <c r="O190" s="373"/>
      <c r="P190" s="33"/>
      <c r="Q190" s="33"/>
      <c r="R190" s="33"/>
      <c r="S190" s="373"/>
      <c r="T190" s="33"/>
      <c r="U190" s="33"/>
      <c r="V190" s="33"/>
      <c r="W190" s="34"/>
    </row>
    <row r="191" spans="1:24" s="37" customFormat="1" x14ac:dyDescent="0.35">
      <c r="C191" s="37" t="s">
        <v>773</v>
      </c>
      <c r="D191" s="59"/>
      <c r="E191" s="373"/>
      <c r="F191" s="373"/>
      <c r="G191" s="373"/>
      <c r="H191" s="373"/>
      <c r="I191" s="373"/>
      <c r="J191" s="373"/>
      <c r="K191" s="373"/>
      <c r="L191" s="217"/>
      <c r="M191" s="373"/>
      <c r="N191" s="373"/>
      <c r="O191" s="373"/>
      <c r="P191" s="33"/>
      <c r="Q191" s="33"/>
      <c r="R191" s="33"/>
      <c r="S191" s="373"/>
      <c r="T191" s="33"/>
      <c r="U191" s="33"/>
      <c r="V191" s="33"/>
      <c r="W191" s="34"/>
    </row>
    <row r="192" spans="1:24" s="37" customFormat="1" ht="16.5" x14ac:dyDescent="0.4">
      <c r="C192" s="37" t="s">
        <v>561</v>
      </c>
      <c r="D192" s="372"/>
      <c r="E192" s="373"/>
      <c r="F192" s="373"/>
      <c r="G192" s="373"/>
      <c r="H192" s="373"/>
      <c r="I192" s="373"/>
      <c r="J192" s="373"/>
      <c r="K192" s="373"/>
      <c r="L192" s="217"/>
      <c r="M192" s="373"/>
      <c r="N192" s="373"/>
      <c r="O192" s="373"/>
      <c r="P192" s="33"/>
      <c r="Q192" s="33"/>
      <c r="R192" s="33"/>
      <c r="S192" s="373"/>
      <c r="T192" s="33"/>
      <c r="U192" s="33"/>
      <c r="V192" s="33"/>
      <c r="W192" s="34"/>
    </row>
    <row r="193" spans="1:24" s="37" customFormat="1" ht="16.5" customHeight="1" x14ac:dyDescent="0.35">
      <c r="C193" s="37" t="s">
        <v>562</v>
      </c>
      <c r="D193" s="372"/>
      <c r="E193" s="373"/>
      <c r="F193" s="373"/>
      <c r="G193" s="217"/>
      <c r="H193" s="217"/>
      <c r="I193" s="217"/>
      <c r="J193" s="217"/>
      <c r="K193" s="217"/>
      <c r="L193" s="217"/>
      <c r="M193" s="217"/>
      <c r="N193" s="217"/>
      <c r="O193" s="217"/>
      <c r="P193" s="33"/>
      <c r="Q193" s="33"/>
      <c r="R193" s="33"/>
      <c r="S193" s="217"/>
      <c r="T193" s="5"/>
      <c r="U193" s="5"/>
      <c r="V193" s="5"/>
      <c r="W193" s="34"/>
    </row>
    <row r="194" spans="1:24" s="37" customFormat="1" ht="16.5" customHeight="1" x14ac:dyDescent="0.35">
      <c r="C194" s="37" t="s">
        <v>563</v>
      </c>
      <c r="D194" s="59"/>
      <c r="E194" s="373"/>
      <c r="F194" s="373"/>
      <c r="G194" s="373"/>
      <c r="H194" s="373"/>
      <c r="I194" s="373"/>
      <c r="J194" s="373"/>
      <c r="K194" s="373"/>
      <c r="L194" s="373"/>
      <c r="M194" s="373"/>
      <c r="N194" s="373"/>
      <c r="O194" s="373"/>
      <c r="P194" s="5"/>
      <c r="Q194" s="5"/>
      <c r="R194" s="5"/>
      <c r="S194" s="373"/>
      <c r="T194" s="33"/>
      <c r="U194" s="33"/>
      <c r="V194" s="33"/>
      <c r="W194" s="34"/>
    </row>
    <row r="195" spans="1:24" s="37" customFormat="1" ht="16.5" customHeight="1" x14ac:dyDescent="0.35">
      <c r="C195" s="37" t="s">
        <v>832</v>
      </c>
      <c r="D195" s="59"/>
      <c r="E195" s="373"/>
      <c r="F195" s="373"/>
      <c r="G195" s="373"/>
      <c r="H195" s="373"/>
      <c r="I195" s="373"/>
      <c r="J195" s="373"/>
      <c r="K195" s="373"/>
      <c r="L195" s="373"/>
      <c r="M195" s="373"/>
      <c r="N195" s="373"/>
      <c r="O195" s="373"/>
      <c r="P195" s="5"/>
      <c r="Q195" s="5"/>
      <c r="R195" s="5"/>
      <c r="S195" s="373"/>
      <c r="T195" s="33"/>
      <c r="U195" s="33"/>
      <c r="V195" s="33"/>
      <c r="W195" s="34"/>
    </row>
    <row r="196" spans="1:24" s="37" customFormat="1" ht="15" customHeight="1" x14ac:dyDescent="0.35">
      <c r="C196" s="130" t="s">
        <v>916</v>
      </c>
      <c r="D196" s="372"/>
      <c r="E196" s="373"/>
      <c r="F196" s="373"/>
      <c r="G196" s="373"/>
      <c r="H196" s="217"/>
      <c r="I196" s="373"/>
      <c r="J196" s="217"/>
      <c r="K196" s="373"/>
      <c r="L196" s="217"/>
      <c r="M196" s="373"/>
      <c r="N196" s="373"/>
      <c r="O196" s="373"/>
      <c r="P196" s="33"/>
      <c r="Q196" s="33"/>
      <c r="R196" s="33"/>
      <c r="S196" s="373"/>
      <c r="T196" s="33"/>
      <c r="U196" s="33"/>
      <c r="V196" s="33"/>
    </row>
    <row r="197" spans="1:24" s="37" customFormat="1" ht="15" customHeight="1" x14ac:dyDescent="0.35">
      <c r="D197" s="372"/>
      <c r="E197" s="373"/>
      <c r="F197" s="373"/>
      <c r="G197" s="373"/>
      <c r="H197" s="373"/>
      <c r="I197" s="373"/>
      <c r="J197" s="373"/>
      <c r="K197" s="373"/>
      <c r="L197" s="217"/>
      <c r="M197" s="373"/>
      <c r="N197" s="373"/>
      <c r="O197" s="373"/>
      <c r="P197" s="33"/>
      <c r="Q197" s="33"/>
      <c r="R197" s="33"/>
      <c r="S197" s="373"/>
      <c r="T197" s="528"/>
      <c r="U197" s="528"/>
      <c r="V197" s="528"/>
      <c r="W197" s="34"/>
    </row>
    <row r="198" spans="1:24" s="131" customFormat="1" x14ac:dyDescent="0.35">
      <c r="A198" s="196"/>
      <c r="B198" s="37"/>
      <c r="C198" s="37" t="s">
        <v>564</v>
      </c>
      <c r="D198" s="279"/>
      <c r="E198" s="452"/>
      <c r="F198" s="452"/>
      <c r="G198" s="397"/>
      <c r="H198" s="397"/>
      <c r="I198" s="397"/>
      <c r="J198" s="397"/>
      <c r="K198" s="397"/>
      <c r="L198" s="413"/>
      <c r="M198" s="397"/>
      <c r="N198" s="397"/>
      <c r="P198" s="528"/>
      <c r="Q198" s="528"/>
      <c r="R198" s="528"/>
      <c r="S198" s="397"/>
      <c r="T198" s="33"/>
      <c r="U198" s="33"/>
      <c r="V198" s="33"/>
      <c r="W198" s="34"/>
      <c r="X198" s="37"/>
    </row>
    <row r="199" spans="1:24" s="37" customFormat="1" ht="16" customHeight="1" x14ac:dyDescent="0.35">
      <c r="C199" s="37" t="s">
        <v>765</v>
      </c>
      <c r="D199" s="372"/>
      <c r="E199" s="373"/>
      <c r="F199" s="373"/>
      <c r="G199" s="373"/>
      <c r="H199" s="373"/>
      <c r="I199" s="373"/>
      <c r="J199" s="373"/>
      <c r="K199" s="373"/>
      <c r="L199" s="217"/>
      <c r="M199" s="373"/>
      <c r="N199" s="373"/>
      <c r="O199" s="373"/>
      <c r="P199" s="33"/>
      <c r="Q199" s="33"/>
      <c r="R199" s="33"/>
      <c r="S199" s="373"/>
      <c r="T199" s="33"/>
      <c r="U199" s="33"/>
      <c r="V199" s="33"/>
      <c r="W199" s="34"/>
    </row>
    <row r="200" spans="1:24" s="37" customFormat="1" x14ac:dyDescent="0.35">
      <c r="C200" s="37" t="s">
        <v>565</v>
      </c>
      <c r="D200" s="372"/>
      <c r="E200" s="373"/>
      <c r="F200" s="373"/>
      <c r="G200" s="373"/>
      <c r="H200" s="373"/>
      <c r="I200" s="373"/>
      <c r="J200" s="373"/>
      <c r="K200" s="373"/>
      <c r="L200" s="217"/>
      <c r="M200" s="373"/>
      <c r="N200" s="373"/>
      <c r="O200" s="373"/>
      <c r="P200" s="33"/>
      <c r="Q200" s="33"/>
      <c r="R200" s="33"/>
      <c r="S200" s="373"/>
      <c r="T200" s="33"/>
      <c r="U200" s="33"/>
      <c r="V200" s="33"/>
      <c r="W200" s="34"/>
    </row>
    <row r="201" spans="1:24" s="37" customFormat="1" x14ac:dyDescent="0.35">
      <c r="D201" s="372"/>
      <c r="E201" s="373"/>
      <c r="F201" s="373"/>
      <c r="G201" s="373"/>
      <c r="H201" s="373"/>
      <c r="I201" s="373"/>
      <c r="J201" s="373"/>
      <c r="K201" s="373"/>
      <c r="L201" s="217"/>
      <c r="M201" s="373"/>
      <c r="N201" s="373"/>
      <c r="O201" s="373"/>
      <c r="P201" s="33"/>
      <c r="Q201" s="33"/>
      <c r="R201" s="33"/>
      <c r="S201" s="373"/>
      <c r="T201" s="33"/>
      <c r="U201" s="33"/>
      <c r="V201" s="33"/>
      <c r="W201" s="34"/>
    </row>
    <row r="202" spans="1:24" s="37" customFormat="1" x14ac:dyDescent="0.35">
      <c r="C202" s="37" t="s">
        <v>566</v>
      </c>
      <c r="D202" s="372"/>
      <c r="E202" s="373"/>
      <c r="F202" s="373"/>
      <c r="G202" s="373"/>
      <c r="H202" s="373"/>
      <c r="I202" s="373"/>
      <c r="J202" s="373"/>
      <c r="K202" s="373"/>
      <c r="L202" s="217"/>
      <c r="M202" s="373"/>
      <c r="N202" s="373"/>
      <c r="O202" s="373"/>
      <c r="P202" s="33"/>
      <c r="Q202" s="33"/>
      <c r="R202" s="33"/>
      <c r="S202" s="373"/>
      <c r="T202" s="33"/>
      <c r="U202" s="33"/>
      <c r="V202" s="33"/>
      <c r="W202" s="34"/>
    </row>
    <row r="203" spans="1:24" s="37" customFormat="1" x14ac:dyDescent="0.35">
      <c r="C203" s="37" t="s">
        <v>852</v>
      </c>
      <c r="D203" s="372"/>
      <c r="E203" s="373"/>
      <c r="F203" s="373"/>
      <c r="G203" s="373"/>
      <c r="H203" s="373"/>
      <c r="I203" s="373"/>
      <c r="J203" s="373"/>
      <c r="K203" s="373"/>
      <c r="L203" s="217"/>
      <c r="M203" s="373"/>
      <c r="N203" s="373"/>
      <c r="O203" s="373"/>
      <c r="P203" s="33"/>
      <c r="Q203" s="33"/>
      <c r="R203" s="33"/>
      <c r="S203" s="373"/>
      <c r="T203" s="33"/>
      <c r="U203" s="33"/>
      <c r="V203" s="33"/>
      <c r="W203" s="34"/>
    </row>
    <row r="204" spans="1:24" s="37" customFormat="1" x14ac:dyDescent="0.35">
      <c r="C204" s="37" t="s">
        <v>567</v>
      </c>
      <c r="D204" s="372"/>
      <c r="E204" s="373"/>
      <c r="F204" s="373"/>
      <c r="G204" s="373"/>
      <c r="H204" s="373"/>
      <c r="I204" s="373"/>
      <c r="J204" s="373"/>
      <c r="K204" s="373"/>
      <c r="L204" s="217"/>
      <c r="M204" s="373"/>
      <c r="N204" s="373"/>
      <c r="O204" s="373"/>
      <c r="P204" s="33"/>
      <c r="Q204" s="33"/>
      <c r="R204" s="33"/>
      <c r="S204" s="373"/>
      <c r="T204" s="33"/>
      <c r="U204" s="33"/>
      <c r="V204" s="33"/>
      <c r="W204" s="34"/>
    </row>
    <row r="205" spans="1:24" s="37" customFormat="1" x14ac:dyDescent="0.35">
      <c r="D205" s="372"/>
      <c r="E205" s="373"/>
      <c r="F205" s="373"/>
      <c r="G205" s="373"/>
      <c r="H205" s="373"/>
      <c r="I205" s="373"/>
      <c r="J205" s="373"/>
      <c r="K205" s="373"/>
      <c r="L205" s="217"/>
      <c r="M205" s="373"/>
      <c r="N205" s="373"/>
      <c r="O205" s="373"/>
      <c r="P205" s="33"/>
      <c r="Q205" s="33"/>
      <c r="R205" s="33"/>
      <c r="S205" s="373"/>
      <c r="T205" s="33"/>
      <c r="U205" s="33"/>
      <c r="V205" s="33"/>
      <c r="W205" s="34"/>
    </row>
    <row r="206" spans="1:24" s="37" customFormat="1" ht="16.5" x14ac:dyDescent="0.4">
      <c r="B206" s="130"/>
      <c r="C206" s="37" t="s">
        <v>775</v>
      </c>
      <c r="D206" s="372"/>
      <c r="E206" s="373"/>
      <c r="F206" s="373"/>
      <c r="G206" s="373"/>
      <c r="H206" s="373"/>
      <c r="I206" s="373"/>
      <c r="J206" s="373"/>
      <c r="K206" s="373"/>
      <c r="L206" s="217"/>
      <c r="M206" s="373"/>
      <c r="N206" s="373"/>
      <c r="O206" s="373"/>
      <c r="P206" s="33"/>
      <c r="Q206" s="33"/>
      <c r="R206" s="33"/>
      <c r="S206" s="373"/>
      <c r="T206" s="33"/>
      <c r="U206" s="33"/>
      <c r="V206" s="33"/>
      <c r="W206" s="34"/>
    </row>
    <row r="207" spans="1:24" s="37" customFormat="1" x14ac:dyDescent="0.35">
      <c r="C207" s="37" t="s">
        <v>830</v>
      </c>
      <c r="D207" s="372"/>
      <c r="E207" s="373"/>
      <c r="F207" s="373"/>
      <c r="G207" s="373"/>
      <c r="H207" s="373"/>
      <c r="I207" s="373"/>
      <c r="J207" s="373"/>
      <c r="K207" s="373"/>
      <c r="L207" s="217"/>
      <c r="M207" s="373"/>
      <c r="N207" s="373"/>
      <c r="O207" s="373"/>
      <c r="P207" s="33"/>
      <c r="Q207" s="33"/>
      <c r="R207" s="33"/>
      <c r="S207" s="373"/>
      <c r="T207" s="33"/>
      <c r="U207" s="33"/>
      <c r="V207" s="33"/>
      <c r="W207" s="34"/>
    </row>
  </sheetData>
  <mergeCells count="5">
    <mergeCell ref="G3:H3"/>
    <mergeCell ref="I3:J3"/>
    <mergeCell ref="K3:L3"/>
    <mergeCell ref="G2:L2"/>
    <mergeCell ref="U2:V2"/>
  </mergeCells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Polttoaineluokitus 2025</vt:lpstr>
      <vt:lpstr>Bränsleklassificering 2025</vt:lpstr>
      <vt:lpstr>Fuel classification 2025</vt:lpstr>
      <vt:lpstr>'Bränsleklassificering 2025'!Tulostusotsikot</vt:lpstr>
      <vt:lpstr>'Fuel classification 2025'!Tulostusotsikot</vt:lpstr>
      <vt:lpstr>'Polttoaineluokitus 2025'!Tulostusotsikot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timonen</dc:creator>
  <cp:lastModifiedBy>Virve Luomaniemi</cp:lastModifiedBy>
  <cp:lastPrinted>2016-02-04T07:05:39Z</cp:lastPrinted>
  <dcterms:created xsi:type="dcterms:W3CDTF">2006-01-05T08:42:29Z</dcterms:created>
  <dcterms:modified xsi:type="dcterms:W3CDTF">2025-03-21T08:51:41Z</dcterms:modified>
</cp:coreProperties>
</file>